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DPHHS Website\__WEBDOCS\fee schedules\2020fs\October2020FS\"/>
    </mc:Choice>
  </mc:AlternateContent>
  <xr:revisionPtr revIDLastSave="0" documentId="8_{34DCD395-685D-4333-9C2C-88281D5A2B2D}" xr6:coauthVersionLast="46" xr6:coauthVersionMax="46" xr10:uidLastSave="{00000000-0000-0000-0000-000000000000}"/>
  <bookViews>
    <workbookView xWindow="50280" yWindow="2415" windowWidth="21840" windowHeight="13140" xr2:uid="{491E50A3-395E-4374-A6E3-465BC9612A26}"/>
  </bookViews>
  <sheets>
    <sheet name="1-Cover" sheetId="1" r:id="rId1"/>
    <sheet name="2-Calculator" sheetId="2" r:id="rId2"/>
    <sheet name="3-DRG Table" sheetId="3" r:id="rId3"/>
    <sheet name="4-Hospital Table" sheetId="4" r:id="rId4"/>
  </sheets>
  <externalReferences>
    <externalReference r:id="rId5"/>
  </externalReferences>
  <definedNames>
    <definedName name="_xlnm._FilterDatabase" localSheetId="2" hidden="1">'3-DRG Table'!$A$20:$L$1350</definedName>
    <definedName name="Adjustors">[1]Variables!$A$11:$G$13</definedName>
    <definedName name="BaseRates">[1]Variables!$A$6:$G$8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48" i="3" l="1"/>
  <c r="G1348" i="3"/>
  <c r="H1347" i="3"/>
  <c r="G1347" i="3"/>
  <c r="H1346" i="3"/>
  <c r="G1346" i="3"/>
  <c r="H1345" i="3"/>
  <c r="G1345" i="3"/>
  <c r="H1344" i="3"/>
  <c r="G1344" i="3"/>
  <c r="H1343" i="3"/>
  <c r="G1343" i="3"/>
  <c r="H1342" i="3"/>
  <c r="G1342" i="3"/>
  <c r="H1341" i="3"/>
  <c r="G1341" i="3"/>
  <c r="H1340" i="3"/>
  <c r="G1340" i="3"/>
  <c r="H1339" i="3"/>
  <c r="G1339" i="3"/>
  <c r="H1338" i="3"/>
  <c r="G1338" i="3"/>
  <c r="H1337" i="3"/>
  <c r="G1337" i="3"/>
  <c r="H1336" i="3"/>
  <c r="G1336" i="3"/>
  <c r="H1335" i="3"/>
  <c r="G1335" i="3"/>
  <c r="H1334" i="3"/>
  <c r="G1334" i="3"/>
  <c r="H1333" i="3"/>
  <c r="G1333" i="3"/>
  <c r="H1332" i="3"/>
  <c r="G1332" i="3"/>
  <c r="H1331" i="3"/>
  <c r="G1331" i="3"/>
  <c r="H1330" i="3"/>
  <c r="G1330" i="3"/>
  <c r="H1329" i="3"/>
  <c r="G1329" i="3"/>
  <c r="H1328" i="3"/>
  <c r="G1328" i="3"/>
  <c r="H1327" i="3"/>
  <c r="G1327" i="3"/>
  <c r="H1326" i="3"/>
  <c r="G1326" i="3"/>
  <c r="H1325" i="3"/>
  <c r="G1325" i="3"/>
  <c r="H1324" i="3"/>
  <c r="G1324" i="3"/>
  <c r="H1323" i="3"/>
  <c r="G1323" i="3"/>
  <c r="H1322" i="3"/>
  <c r="G1322" i="3"/>
  <c r="H1321" i="3"/>
  <c r="G1321" i="3"/>
  <c r="H1320" i="3"/>
  <c r="G1320" i="3"/>
  <c r="H1319" i="3"/>
  <c r="G1319" i="3"/>
  <c r="H1318" i="3"/>
  <c r="G1318" i="3"/>
  <c r="H1317" i="3"/>
  <c r="G1317" i="3"/>
  <c r="H1316" i="3"/>
  <c r="G1316" i="3"/>
  <c r="H1315" i="3"/>
  <c r="G1315" i="3"/>
  <c r="H1314" i="3"/>
  <c r="G1314" i="3"/>
  <c r="H1313" i="3"/>
  <c r="G1313" i="3"/>
  <c r="H1312" i="3"/>
  <c r="G1312" i="3"/>
  <c r="H1311" i="3"/>
  <c r="G1311" i="3"/>
  <c r="H1310" i="3"/>
  <c r="G1310" i="3"/>
  <c r="H1309" i="3"/>
  <c r="G1309" i="3"/>
  <c r="H1308" i="3"/>
  <c r="G1308" i="3"/>
  <c r="H1307" i="3"/>
  <c r="G1307" i="3"/>
  <c r="H1306" i="3"/>
  <c r="G1306" i="3"/>
  <c r="H1305" i="3"/>
  <c r="G1305" i="3"/>
  <c r="H1304" i="3"/>
  <c r="G1304" i="3"/>
  <c r="H1303" i="3"/>
  <c r="G1303" i="3"/>
  <c r="H1302" i="3"/>
  <c r="G1302" i="3"/>
  <c r="H1301" i="3"/>
  <c r="G1301" i="3"/>
  <c r="H1300" i="3"/>
  <c r="G1300" i="3"/>
  <c r="H1299" i="3"/>
  <c r="G1299" i="3"/>
  <c r="H1298" i="3"/>
  <c r="G1298" i="3"/>
  <c r="H1297" i="3"/>
  <c r="G1297" i="3"/>
  <c r="H1296" i="3"/>
  <c r="G1296" i="3"/>
  <c r="H1295" i="3"/>
  <c r="G1295" i="3"/>
  <c r="H1294" i="3"/>
  <c r="G1294" i="3"/>
  <c r="H1293" i="3"/>
  <c r="G1293" i="3"/>
  <c r="H1292" i="3"/>
  <c r="G1292" i="3"/>
  <c r="H1291" i="3"/>
  <c r="G1291" i="3"/>
  <c r="H1290" i="3"/>
  <c r="G1290" i="3"/>
  <c r="H1289" i="3"/>
  <c r="G1289" i="3"/>
  <c r="H1288" i="3"/>
  <c r="G1288" i="3"/>
  <c r="H1287" i="3"/>
  <c r="G1287" i="3"/>
  <c r="H1286" i="3"/>
  <c r="G1286" i="3"/>
  <c r="H1285" i="3"/>
  <c r="G1285" i="3"/>
  <c r="H1284" i="3"/>
  <c r="G1284" i="3"/>
  <c r="H1283" i="3"/>
  <c r="G1283" i="3"/>
  <c r="H1282" i="3"/>
  <c r="G1282" i="3"/>
  <c r="H1281" i="3"/>
  <c r="G1281" i="3"/>
  <c r="H1280" i="3"/>
  <c r="G1280" i="3"/>
  <c r="H1279" i="3"/>
  <c r="G1279" i="3"/>
  <c r="H1278" i="3"/>
  <c r="G1278" i="3"/>
  <c r="H1277" i="3"/>
  <c r="G1277" i="3"/>
  <c r="H1276" i="3"/>
  <c r="G1276" i="3"/>
  <c r="H1275" i="3"/>
  <c r="G1275" i="3"/>
  <c r="H1274" i="3"/>
  <c r="G1274" i="3"/>
  <c r="H1273" i="3"/>
  <c r="G1273" i="3"/>
  <c r="H1272" i="3"/>
  <c r="G1272" i="3"/>
  <c r="H1271" i="3"/>
  <c r="G1271" i="3"/>
  <c r="H1270" i="3"/>
  <c r="G1270" i="3"/>
  <c r="H1269" i="3"/>
  <c r="G1269" i="3"/>
  <c r="H1268" i="3"/>
  <c r="G1268" i="3"/>
  <c r="H1267" i="3"/>
  <c r="G1267" i="3"/>
  <c r="H1266" i="3"/>
  <c r="G1266" i="3"/>
  <c r="H1265" i="3"/>
  <c r="G1265" i="3"/>
  <c r="H1264" i="3"/>
  <c r="G1264" i="3"/>
  <c r="H1263" i="3"/>
  <c r="G1263" i="3"/>
  <c r="H1262" i="3"/>
  <c r="G1262" i="3"/>
  <c r="H1261" i="3"/>
  <c r="G1261" i="3"/>
  <c r="H1260" i="3"/>
  <c r="G1260" i="3"/>
  <c r="H1259" i="3"/>
  <c r="G1259" i="3"/>
  <c r="H1258" i="3"/>
  <c r="G1258" i="3"/>
  <c r="H1257" i="3"/>
  <c r="G1257" i="3"/>
  <c r="H1256" i="3"/>
  <c r="G1256" i="3"/>
  <c r="H1255" i="3"/>
  <c r="G1255" i="3"/>
  <c r="H1254" i="3"/>
  <c r="G1254" i="3"/>
  <c r="H1253" i="3"/>
  <c r="G1253" i="3"/>
  <c r="H1252" i="3"/>
  <c r="G1252" i="3"/>
  <c r="H1251" i="3"/>
  <c r="G1251" i="3"/>
  <c r="H1250" i="3"/>
  <c r="G1250" i="3"/>
  <c r="H1249" i="3"/>
  <c r="G1249" i="3"/>
  <c r="H1248" i="3"/>
  <c r="G1248" i="3"/>
  <c r="H1247" i="3"/>
  <c r="G1247" i="3"/>
  <c r="H1246" i="3"/>
  <c r="G1246" i="3"/>
  <c r="H1245" i="3"/>
  <c r="G1245" i="3"/>
  <c r="H1244" i="3"/>
  <c r="G1244" i="3"/>
  <c r="H1243" i="3"/>
  <c r="G1243" i="3"/>
  <c r="H1242" i="3"/>
  <c r="G1242" i="3"/>
  <c r="H1241" i="3"/>
  <c r="G1241" i="3"/>
  <c r="H1240" i="3"/>
  <c r="G1240" i="3"/>
  <c r="H1239" i="3"/>
  <c r="G1239" i="3"/>
  <c r="H1238" i="3"/>
  <c r="G1238" i="3"/>
  <c r="H1237" i="3"/>
  <c r="G1237" i="3"/>
  <c r="H1236" i="3"/>
  <c r="G1236" i="3"/>
  <c r="H1235" i="3"/>
  <c r="G1235" i="3"/>
  <c r="H1234" i="3"/>
  <c r="G1234" i="3"/>
  <c r="H1233" i="3"/>
  <c r="G1233" i="3"/>
  <c r="H1232" i="3"/>
  <c r="G1232" i="3"/>
  <c r="H1231" i="3"/>
  <c r="G1231" i="3"/>
  <c r="H1230" i="3"/>
  <c r="G1230" i="3"/>
  <c r="H1229" i="3"/>
  <c r="G1229" i="3"/>
  <c r="H1228" i="3"/>
  <c r="G1228" i="3"/>
  <c r="H1227" i="3"/>
  <c r="G1227" i="3"/>
  <c r="H1226" i="3"/>
  <c r="G1226" i="3"/>
  <c r="H1225" i="3"/>
  <c r="G1225" i="3"/>
  <c r="H1224" i="3"/>
  <c r="G1224" i="3"/>
  <c r="H1223" i="3"/>
  <c r="G1223" i="3"/>
  <c r="H1222" i="3"/>
  <c r="G1222" i="3"/>
  <c r="H1221" i="3"/>
  <c r="G1221" i="3"/>
  <c r="H1220" i="3"/>
  <c r="G1220" i="3"/>
  <c r="H1219" i="3"/>
  <c r="G1219" i="3"/>
  <c r="H1218" i="3"/>
  <c r="G1218" i="3"/>
  <c r="H1217" i="3"/>
  <c r="G1217" i="3"/>
  <c r="H1216" i="3"/>
  <c r="G1216" i="3"/>
  <c r="H1215" i="3"/>
  <c r="G1215" i="3"/>
  <c r="H1214" i="3"/>
  <c r="G1214" i="3"/>
  <c r="H1213" i="3"/>
  <c r="G1213" i="3"/>
  <c r="H1212" i="3"/>
  <c r="G1212" i="3"/>
  <c r="H1211" i="3"/>
  <c r="G1211" i="3"/>
  <c r="H1210" i="3"/>
  <c r="G1210" i="3"/>
  <c r="H1209" i="3"/>
  <c r="G1209" i="3"/>
  <c r="H1208" i="3"/>
  <c r="G1208" i="3"/>
  <c r="H1207" i="3"/>
  <c r="G1207" i="3"/>
  <c r="H1206" i="3"/>
  <c r="G1206" i="3"/>
  <c r="H1205" i="3"/>
  <c r="G1205" i="3"/>
  <c r="H1204" i="3"/>
  <c r="G1204" i="3"/>
  <c r="H1203" i="3"/>
  <c r="G1203" i="3"/>
  <c r="H1202" i="3"/>
  <c r="G1202" i="3"/>
  <c r="H1201" i="3"/>
  <c r="G1201" i="3"/>
  <c r="H1200" i="3"/>
  <c r="G1200" i="3"/>
  <c r="H1199" i="3"/>
  <c r="G1199" i="3"/>
  <c r="H1198" i="3"/>
  <c r="G1198" i="3"/>
  <c r="H1197" i="3"/>
  <c r="G1197" i="3"/>
  <c r="H1196" i="3"/>
  <c r="G1196" i="3"/>
  <c r="H1195" i="3"/>
  <c r="G1195" i="3"/>
  <c r="H1194" i="3"/>
  <c r="G1194" i="3"/>
  <c r="H1193" i="3"/>
  <c r="G1193" i="3"/>
  <c r="H1192" i="3"/>
  <c r="G1192" i="3"/>
  <c r="H1191" i="3"/>
  <c r="G1191" i="3"/>
  <c r="H1190" i="3"/>
  <c r="G1190" i="3"/>
  <c r="H1189" i="3"/>
  <c r="G1189" i="3"/>
  <c r="H1188" i="3"/>
  <c r="G1188" i="3"/>
  <c r="H1187" i="3"/>
  <c r="G1187" i="3"/>
  <c r="H1186" i="3"/>
  <c r="G1186" i="3"/>
  <c r="H1185" i="3"/>
  <c r="G1185" i="3"/>
  <c r="H1184" i="3"/>
  <c r="G1184" i="3"/>
  <c r="H1183" i="3"/>
  <c r="G1183" i="3"/>
  <c r="H1182" i="3"/>
  <c r="G1182" i="3"/>
  <c r="H1181" i="3"/>
  <c r="G1181" i="3"/>
  <c r="H1180" i="3"/>
  <c r="G1180" i="3"/>
  <c r="H1179" i="3"/>
  <c r="G1179" i="3"/>
  <c r="H1178" i="3"/>
  <c r="G1178" i="3"/>
  <c r="H1177" i="3"/>
  <c r="G1177" i="3"/>
  <c r="H1176" i="3"/>
  <c r="G1176" i="3"/>
  <c r="H1175" i="3"/>
  <c r="G1175" i="3"/>
  <c r="H1174" i="3"/>
  <c r="G1174" i="3"/>
  <c r="H1173" i="3"/>
  <c r="G1173" i="3"/>
  <c r="H1172" i="3"/>
  <c r="G1172" i="3"/>
  <c r="H1171" i="3"/>
  <c r="G1171" i="3"/>
  <c r="H1170" i="3"/>
  <c r="G1170" i="3"/>
  <c r="H1169" i="3"/>
  <c r="G1169" i="3"/>
  <c r="H1168" i="3"/>
  <c r="G1168" i="3"/>
  <c r="H1167" i="3"/>
  <c r="G1167" i="3"/>
  <c r="H1166" i="3"/>
  <c r="G1166" i="3"/>
  <c r="H1165" i="3"/>
  <c r="G1165" i="3"/>
  <c r="H1164" i="3"/>
  <c r="G1164" i="3"/>
  <c r="H1163" i="3"/>
  <c r="G1163" i="3"/>
  <c r="H1162" i="3"/>
  <c r="G1162" i="3"/>
  <c r="H1161" i="3"/>
  <c r="G1161" i="3"/>
  <c r="H1160" i="3"/>
  <c r="G1160" i="3"/>
  <c r="H1159" i="3"/>
  <c r="G1159" i="3"/>
  <c r="H1158" i="3"/>
  <c r="G1158" i="3"/>
  <c r="H1157" i="3"/>
  <c r="G1157" i="3"/>
  <c r="H1156" i="3"/>
  <c r="G1156" i="3"/>
  <c r="H1155" i="3"/>
  <c r="G1155" i="3"/>
  <c r="H1154" i="3"/>
  <c r="G1154" i="3"/>
  <c r="H1153" i="3"/>
  <c r="G1153" i="3"/>
  <c r="H1152" i="3"/>
  <c r="G1152" i="3"/>
  <c r="H1151" i="3"/>
  <c r="G1151" i="3"/>
  <c r="H1150" i="3"/>
  <c r="G1150" i="3"/>
  <c r="H1149" i="3"/>
  <c r="G1149" i="3"/>
  <c r="H1148" i="3"/>
  <c r="G1148" i="3"/>
  <c r="H1147" i="3"/>
  <c r="G1147" i="3"/>
  <c r="H1146" i="3"/>
  <c r="G1146" i="3"/>
  <c r="H1145" i="3"/>
  <c r="G1145" i="3"/>
  <c r="H1144" i="3"/>
  <c r="G1144" i="3"/>
  <c r="H1143" i="3"/>
  <c r="G1143" i="3"/>
  <c r="H1142" i="3"/>
  <c r="G1142" i="3"/>
  <c r="H1141" i="3"/>
  <c r="G1141" i="3"/>
  <c r="H1140" i="3"/>
  <c r="G1140" i="3"/>
  <c r="H1139" i="3"/>
  <c r="G1139" i="3"/>
  <c r="H1138" i="3"/>
  <c r="G1138" i="3"/>
  <c r="H1137" i="3"/>
  <c r="G1137" i="3"/>
  <c r="H1136" i="3"/>
  <c r="G1136" i="3"/>
  <c r="H1135" i="3"/>
  <c r="G1135" i="3"/>
  <c r="H1134" i="3"/>
  <c r="G1134" i="3"/>
  <c r="H1133" i="3"/>
  <c r="G1133" i="3"/>
  <c r="H1132" i="3"/>
  <c r="G1132" i="3"/>
  <c r="H1131" i="3"/>
  <c r="G1131" i="3"/>
  <c r="H1130" i="3"/>
  <c r="G1130" i="3"/>
  <c r="H1129" i="3"/>
  <c r="G1129" i="3"/>
  <c r="H1128" i="3"/>
  <c r="G1128" i="3"/>
  <c r="H1127" i="3"/>
  <c r="G1127" i="3"/>
  <c r="H1126" i="3"/>
  <c r="G1126" i="3"/>
  <c r="H1125" i="3"/>
  <c r="G1125" i="3"/>
  <c r="H1124" i="3"/>
  <c r="G1124" i="3"/>
  <c r="H1123" i="3"/>
  <c r="G1123" i="3"/>
  <c r="H1122" i="3"/>
  <c r="G1122" i="3"/>
  <c r="H1121" i="3"/>
  <c r="G1121" i="3"/>
  <c r="H1120" i="3"/>
  <c r="G1120" i="3"/>
  <c r="H1119" i="3"/>
  <c r="G1119" i="3"/>
  <c r="H1118" i="3"/>
  <c r="G1118" i="3"/>
  <c r="H1117" i="3"/>
  <c r="G1117" i="3"/>
  <c r="H1116" i="3"/>
  <c r="G1116" i="3"/>
  <c r="H1115" i="3"/>
  <c r="G1115" i="3"/>
  <c r="H1114" i="3"/>
  <c r="G1114" i="3"/>
  <c r="H1113" i="3"/>
  <c r="G1113" i="3"/>
  <c r="H1112" i="3"/>
  <c r="G1112" i="3"/>
  <c r="H1111" i="3"/>
  <c r="G1111" i="3"/>
  <c r="H1110" i="3"/>
  <c r="G1110" i="3"/>
  <c r="H1109" i="3"/>
  <c r="G1109" i="3"/>
  <c r="H1108" i="3"/>
  <c r="G1108" i="3"/>
  <c r="H1107" i="3"/>
  <c r="G1107" i="3"/>
  <c r="H1106" i="3"/>
  <c r="G1106" i="3"/>
  <c r="H1105" i="3"/>
  <c r="G1105" i="3"/>
  <c r="H1104" i="3"/>
  <c r="G1104" i="3"/>
  <c r="H1103" i="3"/>
  <c r="G1103" i="3"/>
  <c r="H1102" i="3"/>
  <c r="G1102" i="3"/>
  <c r="H1101" i="3"/>
  <c r="G1101" i="3"/>
  <c r="H1100" i="3"/>
  <c r="G1100" i="3"/>
  <c r="H1099" i="3"/>
  <c r="G1099" i="3"/>
  <c r="H1098" i="3"/>
  <c r="G1098" i="3"/>
  <c r="H1097" i="3"/>
  <c r="G1097" i="3"/>
  <c r="H1096" i="3"/>
  <c r="G1096" i="3"/>
  <c r="H1095" i="3"/>
  <c r="G1095" i="3"/>
  <c r="H1094" i="3"/>
  <c r="G1094" i="3"/>
  <c r="H1093" i="3"/>
  <c r="G1093" i="3"/>
  <c r="H1092" i="3"/>
  <c r="G1092" i="3"/>
  <c r="H1091" i="3"/>
  <c r="G1091" i="3"/>
  <c r="H1090" i="3"/>
  <c r="G1090" i="3"/>
  <c r="H1089" i="3"/>
  <c r="G1089" i="3"/>
  <c r="H1088" i="3"/>
  <c r="G1088" i="3"/>
  <c r="H1087" i="3"/>
  <c r="G1087" i="3"/>
  <c r="H1086" i="3"/>
  <c r="G1086" i="3"/>
  <c r="H1085" i="3"/>
  <c r="G1085" i="3"/>
  <c r="H1084" i="3"/>
  <c r="G1084" i="3"/>
  <c r="H1083" i="3"/>
  <c r="G1083" i="3"/>
  <c r="H1082" i="3"/>
  <c r="G1082" i="3"/>
  <c r="H1081" i="3"/>
  <c r="G1081" i="3"/>
  <c r="H1080" i="3"/>
  <c r="G1080" i="3"/>
  <c r="H1079" i="3"/>
  <c r="G1079" i="3"/>
  <c r="H1078" i="3"/>
  <c r="G1078" i="3"/>
  <c r="H1077" i="3"/>
  <c r="G1077" i="3"/>
  <c r="H1076" i="3"/>
  <c r="G1076" i="3"/>
  <c r="H1075" i="3"/>
  <c r="G1075" i="3"/>
  <c r="H1074" i="3"/>
  <c r="G1074" i="3"/>
  <c r="H1073" i="3"/>
  <c r="G1073" i="3"/>
  <c r="H1072" i="3"/>
  <c r="G1072" i="3"/>
  <c r="H1071" i="3"/>
  <c r="G1071" i="3"/>
  <c r="H1070" i="3"/>
  <c r="G1070" i="3"/>
  <c r="H1069" i="3"/>
  <c r="G1069" i="3"/>
  <c r="H1068" i="3"/>
  <c r="G1068" i="3"/>
  <c r="H1067" i="3"/>
  <c r="G1067" i="3"/>
  <c r="H1066" i="3"/>
  <c r="G1066" i="3"/>
  <c r="H1065" i="3"/>
  <c r="G1065" i="3"/>
  <c r="H1064" i="3"/>
  <c r="G1064" i="3"/>
  <c r="H1063" i="3"/>
  <c r="G1063" i="3"/>
  <c r="H1062" i="3"/>
  <c r="G1062" i="3"/>
  <c r="H1061" i="3"/>
  <c r="G1061" i="3"/>
  <c r="H1060" i="3"/>
  <c r="G1060" i="3"/>
  <c r="H1059" i="3"/>
  <c r="G1059" i="3"/>
  <c r="H1058" i="3"/>
  <c r="G1058" i="3"/>
  <c r="H1057" i="3"/>
  <c r="G1057" i="3"/>
  <c r="H1056" i="3"/>
  <c r="G1056" i="3"/>
  <c r="H1055" i="3"/>
  <c r="G1055" i="3"/>
  <c r="H1054" i="3"/>
  <c r="G1054" i="3"/>
  <c r="H1053" i="3"/>
  <c r="G1053" i="3"/>
  <c r="H1052" i="3"/>
  <c r="G1052" i="3"/>
  <c r="H1051" i="3"/>
  <c r="G1051" i="3"/>
  <c r="H1050" i="3"/>
  <c r="G1050" i="3"/>
  <c r="H1049" i="3"/>
  <c r="G1049" i="3"/>
  <c r="H1048" i="3"/>
  <c r="G1048" i="3"/>
  <c r="H1047" i="3"/>
  <c r="G1047" i="3"/>
  <c r="H1046" i="3"/>
  <c r="G1046" i="3"/>
  <c r="H1045" i="3"/>
  <c r="G1045" i="3"/>
  <c r="H1044" i="3"/>
  <c r="G1044" i="3"/>
  <c r="H1043" i="3"/>
  <c r="G1043" i="3"/>
  <c r="H1042" i="3"/>
  <c r="G1042" i="3"/>
  <c r="H1041" i="3"/>
  <c r="G1041" i="3"/>
  <c r="H1040" i="3"/>
  <c r="G1040" i="3"/>
  <c r="H1039" i="3"/>
  <c r="G1039" i="3"/>
  <c r="H1038" i="3"/>
  <c r="G1038" i="3"/>
  <c r="H1037" i="3"/>
  <c r="G1037" i="3"/>
  <c r="H1036" i="3"/>
  <c r="G1036" i="3"/>
  <c r="H1035" i="3"/>
  <c r="G1035" i="3"/>
  <c r="H1034" i="3"/>
  <c r="G1034" i="3"/>
  <c r="H1033" i="3"/>
  <c r="G1033" i="3"/>
  <c r="H1032" i="3"/>
  <c r="G1032" i="3"/>
  <c r="H1031" i="3"/>
  <c r="G1031" i="3"/>
  <c r="H1030" i="3"/>
  <c r="G1030" i="3"/>
  <c r="H1029" i="3"/>
  <c r="G1029" i="3"/>
  <c r="H1028" i="3"/>
  <c r="G1028" i="3"/>
  <c r="H1027" i="3"/>
  <c r="G1027" i="3"/>
  <c r="H1026" i="3"/>
  <c r="G1026" i="3"/>
  <c r="H1025" i="3"/>
  <c r="G1025" i="3"/>
  <c r="H1024" i="3"/>
  <c r="G1024" i="3"/>
  <c r="H1023" i="3"/>
  <c r="G1023" i="3"/>
  <c r="H1022" i="3"/>
  <c r="G1022" i="3"/>
  <c r="H1021" i="3"/>
  <c r="G1021" i="3"/>
  <c r="H1020" i="3"/>
  <c r="G1020" i="3"/>
  <c r="H1019" i="3"/>
  <c r="G1019" i="3"/>
  <c r="H1018" i="3"/>
  <c r="G1018" i="3"/>
  <c r="H1017" i="3"/>
  <c r="G1017" i="3"/>
  <c r="H1016" i="3"/>
  <c r="G1016" i="3"/>
  <c r="H1015" i="3"/>
  <c r="G1015" i="3"/>
  <c r="H1014" i="3"/>
  <c r="G1014" i="3"/>
  <c r="H1013" i="3"/>
  <c r="G1013" i="3"/>
  <c r="H1012" i="3"/>
  <c r="G1012" i="3"/>
  <c r="H1011" i="3"/>
  <c r="G1011" i="3"/>
  <c r="H1010" i="3"/>
  <c r="G1010" i="3"/>
  <c r="H1009" i="3"/>
  <c r="G1009" i="3"/>
  <c r="H1008" i="3"/>
  <c r="G1008" i="3"/>
  <c r="H1007" i="3"/>
  <c r="G1007" i="3"/>
  <c r="H1006" i="3"/>
  <c r="G1006" i="3"/>
  <c r="H1005" i="3"/>
  <c r="G1005" i="3"/>
  <c r="H1004" i="3"/>
  <c r="G1004" i="3"/>
  <c r="H1003" i="3"/>
  <c r="G1003" i="3"/>
  <c r="H1002" i="3"/>
  <c r="G1002" i="3"/>
  <c r="H1001" i="3"/>
  <c r="G1001" i="3"/>
  <c r="H1000" i="3"/>
  <c r="G1000" i="3"/>
  <c r="H999" i="3"/>
  <c r="G999" i="3"/>
  <c r="H998" i="3"/>
  <c r="G998" i="3"/>
  <c r="H997" i="3"/>
  <c r="G997" i="3"/>
  <c r="H996" i="3"/>
  <c r="G996" i="3"/>
  <c r="H995" i="3"/>
  <c r="G995" i="3"/>
  <c r="H994" i="3"/>
  <c r="G994" i="3"/>
  <c r="H993" i="3"/>
  <c r="G993" i="3"/>
  <c r="H992" i="3"/>
  <c r="G992" i="3"/>
  <c r="H991" i="3"/>
  <c r="G991" i="3"/>
  <c r="H990" i="3"/>
  <c r="G990" i="3"/>
  <c r="H989" i="3"/>
  <c r="G989" i="3"/>
  <c r="H988" i="3"/>
  <c r="G988" i="3"/>
  <c r="H987" i="3"/>
  <c r="G987" i="3"/>
  <c r="H986" i="3"/>
  <c r="G986" i="3"/>
  <c r="H985" i="3"/>
  <c r="G985" i="3"/>
  <c r="H984" i="3"/>
  <c r="G984" i="3"/>
  <c r="H983" i="3"/>
  <c r="G983" i="3"/>
  <c r="H982" i="3"/>
  <c r="G982" i="3"/>
  <c r="H981" i="3"/>
  <c r="G981" i="3"/>
  <c r="H980" i="3"/>
  <c r="G980" i="3"/>
  <c r="H979" i="3"/>
  <c r="G979" i="3"/>
  <c r="H978" i="3"/>
  <c r="G978" i="3"/>
  <c r="H977" i="3"/>
  <c r="G977" i="3"/>
  <c r="H976" i="3"/>
  <c r="G976" i="3"/>
  <c r="H975" i="3"/>
  <c r="G975" i="3"/>
  <c r="H974" i="3"/>
  <c r="G974" i="3"/>
  <c r="H973" i="3"/>
  <c r="G973" i="3"/>
  <c r="H972" i="3"/>
  <c r="G972" i="3"/>
  <c r="H971" i="3"/>
  <c r="G971" i="3"/>
  <c r="H970" i="3"/>
  <c r="G970" i="3"/>
  <c r="H969" i="3"/>
  <c r="G969" i="3"/>
  <c r="H968" i="3"/>
  <c r="G968" i="3"/>
  <c r="H967" i="3"/>
  <c r="G967" i="3"/>
  <c r="H966" i="3"/>
  <c r="G966" i="3"/>
  <c r="H965" i="3"/>
  <c r="G965" i="3"/>
  <c r="H964" i="3"/>
  <c r="G964" i="3"/>
  <c r="H963" i="3"/>
  <c r="G963" i="3"/>
  <c r="H962" i="3"/>
  <c r="G962" i="3"/>
  <c r="H961" i="3"/>
  <c r="G961" i="3"/>
  <c r="H960" i="3"/>
  <c r="G960" i="3"/>
  <c r="H959" i="3"/>
  <c r="G959" i="3"/>
  <c r="H958" i="3"/>
  <c r="G958" i="3"/>
  <c r="H957" i="3"/>
  <c r="G957" i="3"/>
  <c r="H956" i="3"/>
  <c r="G956" i="3"/>
  <c r="H955" i="3"/>
  <c r="G955" i="3"/>
  <c r="H954" i="3"/>
  <c r="G954" i="3"/>
  <c r="H953" i="3"/>
  <c r="G953" i="3"/>
  <c r="H952" i="3"/>
  <c r="G952" i="3"/>
  <c r="H951" i="3"/>
  <c r="G951" i="3"/>
  <c r="H950" i="3"/>
  <c r="G950" i="3"/>
  <c r="H949" i="3"/>
  <c r="G949" i="3"/>
  <c r="H948" i="3"/>
  <c r="G948" i="3"/>
  <c r="H947" i="3"/>
  <c r="G947" i="3"/>
  <c r="H946" i="3"/>
  <c r="G946" i="3"/>
  <c r="H945" i="3"/>
  <c r="G945" i="3"/>
  <c r="H944" i="3"/>
  <c r="G944" i="3"/>
  <c r="H943" i="3"/>
  <c r="G943" i="3"/>
  <c r="H942" i="3"/>
  <c r="G942" i="3"/>
  <c r="H941" i="3"/>
  <c r="G941" i="3"/>
  <c r="H940" i="3"/>
  <c r="G940" i="3"/>
  <c r="H939" i="3"/>
  <c r="G939" i="3"/>
  <c r="H938" i="3"/>
  <c r="G938" i="3"/>
  <c r="H937" i="3"/>
  <c r="G937" i="3"/>
  <c r="H936" i="3"/>
  <c r="G936" i="3"/>
  <c r="H935" i="3"/>
  <c r="G935" i="3"/>
  <c r="H934" i="3"/>
  <c r="G934" i="3"/>
  <c r="H933" i="3"/>
  <c r="G933" i="3"/>
  <c r="H932" i="3"/>
  <c r="G932" i="3"/>
  <c r="H931" i="3"/>
  <c r="G931" i="3"/>
  <c r="H930" i="3"/>
  <c r="G930" i="3"/>
  <c r="H929" i="3"/>
  <c r="G929" i="3"/>
  <c r="H928" i="3"/>
  <c r="G928" i="3"/>
  <c r="H927" i="3"/>
  <c r="G927" i="3"/>
  <c r="H926" i="3"/>
  <c r="G926" i="3"/>
  <c r="H925" i="3"/>
  <c r="G925" i="3"/>
  <c r="H924" i="3"/>
  <c r="G924" i="3"/>
  <c r="H923" i="3"/>
  <c r="G923" i="3"/>
  <c r="H922" i="3"/>
  <c r="G922" i="3"/>
  <c r="H921" i="3"/>
  <c r="G921" i="3"/>
  <c r="H920" i="3"/>
  <c r="G920" i="3"/>
  <c r="H919" i="3"/>
  <c r="G919" i="3"/>
  <c r="H918" i="3"/>
  <c r="G918" i="3"/>
  <c r="H917" i="3"/>
  <c r="G917" i="3"/>
  <c r="H916" i="3"/>
  <c r="G916" i="3"/>
  <c r="H915" i="3"/>
  <c r="G915" i="3"/>
  <c r="H914" i="3"/>
  <c r="G914" i="3"/>
  <c r="H913" i="3"/>
  <c r="G913" i="3"/>
  <c r="H912" i="3"/>
  <c r="G912" i="3"/>
  <c r="H911" i="3"/>
  <c r="G911" i="3"/>
  <c r="H910" i="3"/>
  <c r="G910" i="3"/>
  <c r="H909" i="3"/>
  <c r="G909" i="3"/>
  <c r="H908" i="3"/>
  <c r="G908" i="3"/>
  <c r="H907" i="3"/>
  <c r="G907" i="3"/>
  <c r="H906" i="3"/>
  <c r="G906" i="3"/>
  <c r="H905" i="3"/>
  <c r="G905" i="3"/>
  <c r="H904" i="3"/>
  <c r="G904" i="3"/>
  <c r="H903" i="3"/>
  <c r="G903" i="3"/>
  <c r="H902" i="3"/>
  <c r="G902" i="3"/>
  <c r="H901" i="3"/>
  <c r="G901" i="3"/>
  <c r="H900" i="3"/>
  <c r="G900" i="3"/>
  <c r="H899" i="3"/>
  <c r="G899" i="3"/>
  <c r="H898" i="3"/>
  <c r="G898" i="3"/>
  <c r="H897" i="3"/>
  <c r="G897" i="3"/>
  <c r="H896" i="3"/>
  <c r="G896" i="3"/>
  <c r="H895" i="3"/>
  <c r="G895" i="3"/>
  <c r="H894" i="3"/>
  <c r="G894" i="3"/>
  <c r="H893" i="3"/>
  <c r="G893" i="3"/>
  <c r="H892" i="3"/>
  <c r="G892" i="3"/>
  <c r="H891" i="3"/>
  <c r="G891" i="3"/>
  <c r="H890" i="3"/>
  <c r="G890" i="3"/>
  <c r="H889" i="3"/>
  <c r="G889" i="3"/>
  <c r="H888" i="3"/>
  <c r="G888" i="3"/>
  <c r="H887" i="3"/>
  <c r="G887" i="3"/>
  <c r="H886" i="3"/>
  <c r="G886" i="3"/>
  <c r="H885" i="3"/>
  <c r="G885" i="3"/>
  <c r="H884" i="3"/>
  <c r="G884" i="3"/>
  <c r="H883" i="3"/>
  <c r="G883" i="3"/>
  <c r="H882" i="3"/>
  <c r="G882" i="3"/>
  <c r="H881" i="3"/>
  <c r="G881" i="3"/>
  <c r="H880" i="3"/>
  <c r="G880" i="3"/>
  <c r="H879" i="3"/>
  <c r="G879" i="3"/>
  <c r="H878" i="3"/>
  <c r="G878" i="3"/>
  <c r="H877" i="3"/>
  <c r="G877" i="3"/>
  <c r="H876" i="3"/>
  <c r="G876" i="3"/>
  <c r="H875" i="3"/>
  <c r="G875" i="3"/>
  <c r="H874" i="3"/>
  <c r="G874" i="3"/>
  <c r="H873" i="3"/>
  <c r="G873" i="3"/>
  <c r="H872" i="3"/>
  <c r="G872" i="3"/>
  <c r="H871" i="3"/>
  <c r="G871" i="3"/>
  <c r="H870" i="3"/>
  <c r="G870" i="3"/>
  <c r="H869" i="3"/>
  <c r="G869" i="3"/>
  <c r="H868" i="3"/>
  <c r="G868" i="3"/>
  <c r="H867" i="3"/>
  <c r="G867" i="3"/>
  <c r="H866" i="3"/>
  <c r="G866" i="3"/>
  <c r="H865" i="3"/>
  <c r="G865" i="3"/>
  <c r="H864" i="3"/>
  <c r="G864" i="3"/>
  <c r="H863" i="3"/>
  <c r="G863" i="3"/>
  <c r="H862" i="3"/>
  <c r="G862" i="3"/>
  <c r="H861" i="3"/>
  <c r="G861" i="3"/>
  <c r="H860" i="3"/>
  <c r="G860" i="3"/>
  <c r="H859" i="3"/>
  <c r="G859" i="3"/>
  <c r="H858" i="3"/>
  <c r="G858" i="3"/>
  <c r="H857" i="3"/>
  <c r="G857" i="3"/>
  <c r="H856" i="3"/>
  <c r="G856" i="3"/>
  <c r="H855" i="3"/>
  <c r="G855" i="3"/>
  <c r="H854" i="3"/>
  <c r="G854" i="3"/>
  <c r="H853" i="3"/>
  <c r="G853" i="3"/>
  <c r="H852" i="3"/>
  <c r="G852" i="3"/>
  <c r="H851" i="3"/>
  <c r="G851" i="3"/>
  <c r="H850" i="3"/>
  <c r="G850" i="3"/>
  <c r="H849" i="3"/>
  <c r="G849" i="3"/>
  <c r="H848" i="3"/>
  <c r="G848" i="3"/>
  <c r="H847" i="3"/>
  <c r="G847" i="3"/>
  <c r="H846" i="3"/>
  <c r="G846" i="3"/>
  <c r="H845" i="3"/>
  <c r="G845" i="3"/>
  <c r="H844" i="3"/>
  <c r="G844" i="3"/>
  <c r="H843" i="3"/>
  <c r="G843" i="3"/>
  <c r="H842" i="3"/>
  <c r="G842" i="3"/>
  <c r="H841" i="3"/>
  <c r="G841" i="3"/>
  <c r="H840" i="3"/>
  <c r="G840" i="3"/>
  <c r="H839" i="3"/>
  <c r="G839" i="3"/>
  <c r="H838" i="3"/>
  <c r="G838" i="3"/>
  <c r="H837" i="3"/>
  <c r="G837" i="3"/>
  <c r="H836" i="3"/>
  <c r="G836" i="3"/>
  <c r="H835" i="3"/>
  <c r="G835" i="3"/>
  <c r="H834" i="3"/>
  <c r="G834" i="3"/>
  <c r="H833" i="3"/>
  <c r="G833" i="3"/>
  <c r="H832" i="3"/>
  <c r="G832" i="3"/>
  <c r="H831" i="3"/>
  <c r="G831" i="3"/>
  <c r="H830" i="3"/>
  <c r="G830" i="3"/>
  <c r="H829" i="3"/>
  <c r="G829" i="3"/>
  <c r="H828" i="3"/>
  <c r="G828" i="3"/>
  <c r="H827" i="3"/>
  <c r="G827" i="3"/>
  <c r="H826" i="3"/>
  <c r="G826" i="3"/>
  <c r="H825" i="3"/>
  <c r="G825" i="3"/>
  <c r="H824" i="3"/>
  <c r="G824" i="3"/>
  <c r="H823" i="3"/>
  <c r="G823" i="3"/>
  <c r="H822" i="3"/>
  <c r="G822" i="3"/>
  <c r="H821" i="3"/>
  <c r="G821" i="3"/>
  <c r="H820" i="3"/>
  <c r="G820" i="3"/>
  <c r="H819" i="3"/>
  <c r="G819" i="3"/>
  <c r="H818" i="3"/>
  <c r="G818" i="3"/>
  <c r="H817" i="3"/>
  <c r="G817" i="3"/>
  <c r="H816" i="3"/>
  <c r="G816" i="3"/>
  <c r="H815" i="3"/>
  <c r="G815" i="3"/>
  <c r="H814" i="3"/>
  <c r="G814" i="3"/>
  <c r="H813" i="3"/>
  <c r="G813" i="3"/>
  <c r="H812" i="3"/>
  <c r="G812" i="3"/>
  <c r="H811" i="3"/>
  <c r="G811" i="3"/>
  <c r="H810" i="3"/>
  <c r="G810" i="3"/>
  <c r="H809" i="3"/>
  <c r="G809" i="3"/>
  <c r="H808" i="3"/>
  <c r="G808" i="3"/>
  <c r="H807" i="3"/>
  <c r="G807" i="3"/>
  <c r="H806" i="3"/>
  <c r="G806" i="3"/>
  <c r="H805" i="3"/>
  <c r="G805" i="3"/>
  <c r="H804" i="3"/>
  <c r="G804" i="3"/>
  <c r="H803" i="3"/>
  <c r="G803" i="3"/>
  <c r="H802" i="3"/>
  <c r="G802" i="3"/>
  <c r="H801" i="3"/>
  <c r="G801" i="3"/>
  <c r="H800" i="3"/>
  <c r="G800" i="3"/>
  <c r="H799" i="3"/>
  <c r="G799" i="3"/>
  <c r="H798" i="3"/>
  <c r="G798" i="3"/>
  <c r="H797" i="3"/>
  <c r="G797" i="3"/>
  <c r="H796" i="3"/>
  <c r="G796" i="3"/>
  <c r="H795" i="3"/>
  <c r="G795" i="3"/>
  <c r="H794" i="3"/>
  <c r="G794" i="3"/>
  <c r="H793" i="3"/>
  <c r="G793" i="3"/>
  <c r="H792" i="3"/>
  <c r="G792" i="3"/>
  <c r="H791" i="3"/>
  <c r="G791" i="3"/>
  <c r="H790" i="3"/>
  <c r="G790" i="3"/>
  <c r="H789" i="3"/>
  <c r="G789" i="3"/>
  <c r="H788" i="3"/>
  <c r="G788" i="3"/>
  <c r="H787" i="3"/>
  <c r="G787" i="3"/>
  <c r="H786" i="3"/>
  <c r="G786" i="3"/>
  <c r="H785" i="3"/>
  <c r="G785" i="3"/>
  <c r="H784" i="3"/>
  <c r="G784" i="3"/>
  <c r="H783" i="3"/>
  <c r="G783" i="3"/>
  <c r="H782" i="3"/>
  <c r="G782" i="3"/>
  <c r="H781" i="3"/>
  <c r="G781" i="3"/>
  <c r="H780" i="3"/>
  <c r="G780" i="3"/>
  <c r="H779" i="3"/>
  <c r="G779" i="3"/>
  <c r="H778" i="3"/>
  <c r="G778" i="3"/>
  <c r="H777" i="3"/>
  <c r="G777" i="3"/>
  <c r="H776" i="3"/>
  <c r="G776" i="3"/>
  <c r="H775" i="3"/>
  <c r="G775" i="3"/>
  <c r="H774" i="3"/>
  <c r="G774" i="3"/>
  <c r="H773" i="3"/>
  <c r="G773" i="3"/>
  <c r="H772" i="3"/>
  <c r="G772" i="3"/>
  <c r="H771" i="3"/>
  <c r="G771" i="3"/>
  <c r="H770" i="3"/>
  <c r="G770" i="3"/>
  <c r="H769" i="3"/>
  <c r="G769" i="3"/>
  <c r="H768" i="3"/>
  <c r="G768" i="3"/>
  <c r="H767" i="3"/>
  <c r="G767" i="3"/>
  <c r="H766" i="3"/>
  <c r="G766" i="3"/>
  <c r="H765" i="3"/>
  <c r="G765" i="3"/>
  <c r="H764" i="3"/>
  <c r="G764" i="3"/>
  <c r="H763" i="3"/>
  <c r="G763" i="3"/>
  <c r="H762" i="3"/>
  <c r="G762" i="3"/>
  <c r="H761" i="3"/>
  <c r="G761" i="3"/>
  <c r="H760" i="3"/>
  <c r="G760" i="3"/>
  <c r="H759" i="3"/>
  <c r="G759" i="3"/>
  <c r="H758" i="3"/>
  <c r="G758" i="3"/>
  <c r="H757" i="3"/>
  <c r="G757" i="3"/>
  <c r="H756" i="3"/>
  <c r="G756" i="3"/>
  <c r="H755" i="3"/>
  <c r="G755" i="3"/>
  <c r="H754" i="3"/>
  <c r="G754" i="3"/>
  <c r="H753" i="3"/>
  <c r="G753" i="3"/>
  <c r="H752" i="3"/>
  <c r="G752" i="3"/>
  <c r="H751" i="3"/>
  <c r="G751" i="3"/>
  <c r="H750" i="3"/>
  <c r="G750" i="3"/>
  <c r="H749" i="3"/>
  <c r="G749" i="3"/>
  <c r="H748" i="3"/>
  <c r="G748" i="3"/>
  <c r="H747" i="3"/>
  <c r="G747" i="3"/>
  <c r="H746" i="3"/>
  <c r="G746" i="3"/>
  <c r="H745" i="3"/>
  <c r="G745" i="3"/>
  <c r="H744" i="3"/>
  <c r="G744" i="3"/>
  <c r="H743" i="3"/>
  <c r="G743" i="3"/>
  <c r="H742" i="3"/>
  <c r="G742" i="3"/>
  <c r="H741" i="3"/>
  <c r="G741" i="3"/>
  <c r="H740" i="3"/>
  <c r="G740" i="3"/>
  <c r="H739" i="3"/>
  <c r="G739" i="3"/>
  <c r="H738" i="3"/>
  <c r="G738" i="3"/>
  <c r="H737" i="3"/>
  <c r="G737" i="3"/>
  <c r="H736" i="3"/>
  <c r="G736" i="3"/>
  <c r="H735" i="3"/>
  <c r="G735" i="3"/>
  <c r="H734" i="3"/>
  <c r="G734" i="3"/>
  <c r="H733" i="3"/>
  <c r="G733" i="3"/>
  <c r="H732" i="3"/>
  <c r="G732" i="3"/>
  <c r="H731" i="3"/>
  <c r="G731" i="3"/>
  <c r="H730" i="3"/>
  <c r="G730" i="3"/>
  <c r="H729" i="3"/>
  <c r="G729" i="3"/>
  <c r="H728" i="3"/>
  <c r="G728" i="3"/>
  <c r="H727" i="3"/>
  <c r="G727" i="3"/>
  <c r="H726" i="3"/>
  <c r="G726" i="3"/>
  <c r="H725" i="3"/>
  <c r="G725" i="3"/>
  <c r="H724" i="3"/>
  <c r="G724" i="3"/>
  <c r="H723" i="3"/>
  <c r="G723" i="3"/>
  <c r="H722" i="3"/>
  <c r="G722" i="3"/>
  <c r="H721" i="3"/>
  <c r="G721" i="3"/>
  <c r="H720" i="3"/>
  <c r="G720" i="3"/>
  <c r="H719" i="3"/>
  <c r="G719" i="3"/>
  <c r="H718" i="3"/>
  <c r="G718" i="3"/>
  <c r="H717" i="3"/>
  <c r="G717" i="3"/>
  <c r="H716" i="3"/>
  <c r="G716" i="3"/>
  <c r="H715" i="3"/>
  <c r="G715" i="3"/>
  <c r="H714" i="3"/>
  <c r="G714" i="3"/>
  <c r="H713" i="3"/>
  <c r="G713" i="3"/>
  <c r="H712" i="3"/>
  <c r="G712" i="3"/>
  <c r="H711" i="3"/>
  <c r="G711" i="3"/>
  <c r="H710" i="3"/>
  <c r="G710" i="3"/>
  <c r="H709" i="3"/>
  <c r="G709" i="3"/>
  <c r="H708" i="3"/>
  <c r="G708" i="3"/>
  <c r="H707" i="3"/>
  <c r="G707" i="3"/>
  <c r="H706" i="3"/>
  <c r="G706" i="3"/>
  <c r="H705" i="3"/>
  <c r="G705" i="3"/>
  <c r="H704" i="3"/>
  <c r="G704" i="3"/>
  <c r="H703" i="3"/>
  <c r="G703" i="3"/>
  <c r="H702" i="3"/>
  <c r="G702" i="3"/>
  <c r="H701" i="3"/>
  <c r="G701" i="3"/>
  <c r="H700" i="3"/>
  <c r="G700" i="3"/>
  <c r="H699" i="3"/>
  <c r="G699" i="3"/>
  <c r="H698" i="3"/>
  <c r="G698" i="3"/>
  <c r="H697" i="3"/>
  <c r="G697" i="3"/>
  <c r="H696" i="3"/>
  <c r="G696" i="3"/>
  <c r="H695" i="3"/>
  <c r="G695" i="3"/>
  <c r="H694" i="3"/>
  <c r="G694" i="3"/>
  <c r="H693" i="3"/>
  <c r="G693" i="3"/>
  <c r="H692" i="3"/>
  <c r="G692" i="3"/>
  <c r="H691" i="3"/>
  <c r="G691" i="3"/>
  <c r="H690" i="3"/>
  <c r="G690" i="3"/>
  <c r="H689" i="3"/>
  <c r="G689" i="3"/>
  <c r="H688" i="3"/>
  <c r="G688" i="3"/>
  <c r="H687" i="3"/>
  <c r="G687" i="3"/>
  <c r="H686" i="3"/>
  <c r="G686" i="3"/>
  <c r="H685" i="3"/>
  <c r="G685" i="3"/>
  <c r="H684" i="3"/>
  <c r="G684" i="3"/>
  <c r="H683" i="3"/>
  <c r="G683" i="3"/>
  <c r="H682" i="3"/>
  <c r="G682" i="3"/>
  <c r="H681" i="3"/>
  <c r="G681" i="3"/>
  <c r="H680" i="3"/>
  <c r="G680" i="3"/>
  <c r="H679" i="3"/>
  <c r="G679" i="3"/>
  <c r="H678" i="3"/>
  <c r="G678" i="3"/>
  <c r="H677" i="3"/>
  <c r="G677" i="3"/>
  <c r="H676" i="3"/>
  <c r="G676" i="3"/>
  <c r="H675" i="3"/>
  <c r="G675" i="3"/>
  <c r="H674" i="3"/>
  <c r="G674" i="3"/>
  <c r="H673" i="3"/>
  <c r="G673" i="3"/>
  <c r="H672" i="3"/>
  <c r="G672" i="3"/>
  <c r="H671" i="3"/>
  <c r="G671" i="3"/>
  <c r="H670" i="3"/>
  <c r="G670" i="3"/>
  <c r="H669" i="3"/>
  <c r="G669" i="3"/>
  <c r="H668" i="3"/>
  <c r="G668" i="3"/>
  <c r="H667" i="3"/>
  <c r="G667" i="3"/>
  <c r="H666" i="3"/>
  <c r="G666" i="3"/>
  <c r="H665" i="3"/>
  <c r="G665" i="3"/>
  <c r="H664" i="3"/>
  <c r="G664" i="3"/>
  <c r="H663" i="3"/>
  <c r="G663" i="3"/>
  <c r="H662" i="3"/>
  <c r="G662" i="3"/>
  <c r="H661" i="3"/>
  <c r="G661" i="3"/>
  <c r="H660" i="3"/>
  <c r="G660" i="3"/>
  <c r="H659" i="3"/>
  <c r="G659" i="3"/>
  <c r="H658" i="3"/>
  <c r="G658" i="3"/>
  <c r="H657" i="3"/>
  <c r="G657" i="3"/>
  <c r="H656" i="3"/>
  <c r="G656" i="3"/>
  <c r="H655" i="3"/>
  <c r="G655" i="3"/>
  <c r="H654" i="3"/>
  <c r="G654" i="3"/>
  <c r="H653" i="3"/>
  <c r="G653" i="3"/>
  <c r="H652" i="3"/>
  <c r="G652" i="3"/>
  <c r="H651" i="3"/>
  <c r="G651" i="3"/>
  <c r="H650" i="3"/>
  <c r="G650" i="3"/>
  <c r="H649" i="3"/>
  <c r="G649" i="3"/>
  <c r="H648" i="3"/>
  <c r="G648" i="3"/>
  <c r="H647" i="3"/>
  <c r="G647" i="3"/>
  <c r="H646" i="3"/>
  <c r="G646" i="3"/>
  <c r="H645" i="3"/>
  <c r="G645" i="3"/>
  <c r="H644" i="3"/>
  <c r="G644" i="3"/>
  <c r="H643" i="3"/>
  <c r="G643" i="3"/>
  <c r="H642" i="3"/>
  <c r="G642" i="3"/>
  <c r="H641" i="3"/>
  <c r="G641" i="3"/>
  <c r="H640" i="3"/>
  <c r="G640" i="3"/>
  <c r="H639" i="3"/>
  <c r="G639" i="3"/>
  <c r="H638" i="3"/>
  <c r="G638" i="3"/>
  <c r="H637" i="3"/>
  <c r="G637" i="3"/>
  <c r="H636" i="3"/>
  <c r="G636" i="3"/>
  <c r="H635" i="3"/>
  <c r="G635" i="3"/>
  <c r="H634" i="3"/>
  <c r="G634" i="3"/>
  <c r="H633" i="3"/>
  <c r="G633" i="3"/>
  <c r="H632" i="3"/>
  <c r="G632" i="3"/>
  <c r="H631" i="3"/>
  <c r="G631" i="3"/>
  <c r="H630" i="3"/>
  <c r="G630" i="3"/>
  <c r="H629" i="3"/>
  <c r="G629" i="3"/>
  <c r="H628" i="3"/>
  <c r="G628" i="3"/>
  <c r="H627" i="3"/>
  <c r="G627" i="3"/>
  <c r="H626" i="3"/>
  <c r="G626" i="3"/>
  <c r="H625" i="3"/>
  <c r="G625" i="3"/>
  <c r="H624" i="3"/>
  <c r="G624" i="3"/>
  <c r="H623" i="3"/>
  <c r="G623" i="3"/>
  <c r="H622" i="3"/>
  <c r="G622" i="3"/>
  <c r="H621" i="3"/>
  <c r="G621" i="3"/>
  <c r="H620" i="3"/>
  <c r="G620" i="3"/>
  <c r="H619" i="3"/>
  <c r="G619" i="3"/>
  <c r="H618" i="3"/>
  <c r="G618" i="3"/>
  <c r="H617" i="3"/>
  <c r="G617" i="3"/>
  <c r="H616" i="3"/>
  <c r="G616" i="3"/>
  <c r="H615" i="3"/>
  <c r="G615" i="3"/>
  <c r="H614" i="3"/>
  <c r="G614" i="3"/>
  <c r="H613" i="3"/>
  <c r="G613" i="3"/>
  <c r="H612" i="3"/>
  <c r="G612" i="3"/>
  <c r="H611" i="3"/>
  <c r="G611" i="3"/>
  <c r="H610" i="3"/>
  <c r="G610" i="3"/>
  <c r="H609" i="3"/>
  <c r="G609" i="3"/>
  <c r="H608" i="3"/>
  <c r="G608" i="3"/>
  <c r="H607" i="3"/>
  <c r="G607" i="3"/>
  <c r="H606" i="3"/>
  <c r="G606" i="3"/>
  <c r="H605" i="3"/>
  <c r="G605" i="3"/>
  <c r="H604" i="3"/>
  <c r="G604" i="3"/>
  <c r="H603" i="3"/>
  <c r="G603" i="3"/>
  <c r="H602" i="3"/>
  <c r="G602" i="3"/>
  <c r="H601" i="3"/>
  <c r="G601" i="3"/>
  <c r="H600" i="3"/>
  <c r="G600" i="3"/>
  <c r="H599" i="3"/>
  <c r="G599" i="3"/>
  <c r="H598" i="3"/>
  <c r="G598" i="3"/>
  <c r="H597" i="3"/>
  <c r="G597" i="3"/>
  <c r="H596" i="3"/>
  <c r="G596" i="3"/>
  <c r="H595" i="3"/>
  <c r="G595" i="3"/>
  <c r="H594" i="3"/>
  <c r="G594" i="3"/>
  <c r="H593" i="3"/>
  <c r="G593" i="3"/>
  <c r="H592" i="3"/>
  <c r="G592" i="3"/>
  <c r="H591" i="3"/>
  <c r="G591" i="3"/>
  <c r="H590" i="3"/>
  <c r="G590" i="3"/>
  <c r="H589" i="3"/>
  <c r="G589" i="3"/>
  <c r="H588" i="3"/>
  <c r="G588" i="3"/>
  <c r="H587" i="3"/>
  <c r="G587" i="3"/>
  <c r="H586" i="3"/>
  <c r="G586" i="3"/>
  <c r="H585" i="3"/>
  <c r="G585" i="3"/>
  <c r="H584" i="3"/>
  <c r="G584" i="3"/>
  <c r="H583" i="3"/>
  <c r="G583" i="3"/>
  <c r="H582" i="3"/>
  <c r="G582" i="3"/>
  <c r="H581" i="3"/>
  <c r="G581" i="3"/>
  <c r="H580" i="3"/>
  <c r="G580" i="3"/>
  <c r="H579" i="3"/>
  <c r="G579" i="3"/>
  <c r="H578" i="3"/>
  <c r="G578" i="3"/>
  <c r="H577" i="3"/>
  <c r="G577" i="3"/>
  <c r="H576" i="3"/>
  <c r="G576" i="3"/>
  <c r="H575" i="3"/>
  <c r="G575" i="3"/>
  <c r="H574" i="3"/>
  <c r="G574" i="3"/>
  <c r="H573" i="3"/>
  <c r="G573" i="3"/>
  <c r="H572" i="3"/>
  <c r="G572" i="3"/>
  <c r="H571" i="3"/>
  <c r="G571" i="3"/>
  <c r="H570" i="3"/>
  <c r="G570" i="3"/>
  <c r="H569" i="3"/>
  <c r="G569" i="3"/>
  <c r="H568" i="3"/>
  <c r="G568" i="3"/>
  <c r="H567" i="3"/>
  <c r="G567" i="3"/>
  <c r="H566" i="3"/>
  <c r="G566" i="3"/>
  <c r="H565" i="3"/>
  <c r="G565" i="3"/>
  <c r="H564" i="3"/>
  <c r="G564" i="3"/>
  <c r="H563" i="3"/>
  <c r="G563" i="3"/>
  <c r="H562" i="3"/>
  <c r="G562" i="3"/>
  <c r="H561" i="3"/>
  <c r="G561" i="3"/>
  <c r="H560" i="3"/>
  <c r="G560" i="3"/>
  <c r="H559" i="3"/>
  <c r="G559" i="3"/>
  <c r="H558" i="3"/>
  <c r="G558" i="3"/>
  <c r="H557" i="3"/>
  <c r="G557" i="3"/>
  <c r="H556" i="3"/>
  <c r="G556" i="3"/>
  <c r="H555" i="3"/>
  <c r="G555" i="3"/>
  <c r="H554" i="3"/>
  <c r="G554" i="3"/>
  <c r="H553" i="3"/>
  <c r="G553" i="3"/>
  <c r="H552" i="3"/>
  <c r="G552" i="3"/>
  <c r="H551" i="3"/>
  <c r="G551" i="3"/>
  <c r="H550" i="3"/>
  <c r="G550" i="3"/>
  <c r="H549" i="3"/>
  <c r="G549" i="3"/>
  <c r="H548" i="3"/>
  <c r="G548" i="3"/>
  <c r="H547" i="3"/>
  <c r="G547" i="3"/>
  <c r="H546" i="3"/>
  <c r="G546" i="3"/>
  <c r="H545" i="3"/>
  <c r="G545" i="3"/>
  <c r="H544" i="3"/>
  <c r="G544" i="3"/>
  <c r="H543" i="3"/>
  <c r="G543" i="3"/>
  <c r="H542" i="3"/>
  <c r="G542" i="3"/>
  <c r="H541" i="3"/>
  <c r="G541" i="3"/>
  <c r="H540" i="3"/>
  <c r="G540" i="3"/>
  <c r="H539" i="3"/>
  <c r="G539" i="3"/>
  <c r="H538" i="3"/>
  <c r="G538" i="3"/>
  <c r="H537" i="3"/>
  <c r="G537" i="3"/>
  <c r="H536" i="3"/>
  <c r="G536" i="3"/>
  <c r="H535" i="3"/>
  <c r="G535" i="3"/>
  <c r="H534" i="3"/>
  <c r="G534" i="3"/>
  <c r="H533" i="3"/>
  <c r="G533" i="3"/>
  <c r="H532" i="3"/>
  <c r="G532" i="3"/>
  <c r="H531" i="3"/>
  <c r="G531" i="3"/>
  <c r="H530" i="3"/>
  <c r="G530" i="3"/>
  <c r="H529" i="3"/>
  <c r="G529" i="3"/>
  <c r="H528" i="3"/>
  <c r="G528" i="3"/>
  <c r="H527" i="3"/>
  <c r="G527" i="3"/>
  <c r="H526" i="3"/>
  <c r="G526" i="3"/>
  <c r="H525" i="3"/>
  <c r="G525" i="3"/>
  <c r="H524" i="3"/>
  <c r="G524" i="3"/>
  <c r="H523" i="3"/>
  <c r="G523" i="3"/>
  <c r="H522" i="3"/>
  <c r="G522" i="3"/>
  <c r="H521" i="3"/>
  <c r="G521" i="3"/>
  <c r="H520" i="3"/>
  <c r="G520" i="3"/>
  <c r="H519" i="3"/>
  <c r="G519" i="3"/>
  <c r="H518" i="3"/>
  <c r="G518" i="3"/>
  <c r="H517" i="3"/>
  <c r="G517" i="3"/>
  <c r="H516" i="3"/>
  <c r="G516" i="3"/>
  <c r="H515" i="3"/>
  <c r="G515" i="3"/>
  <c r="H514" i="3"/>
  <c r="G514" i="3"/>
  <c r="H513" i="3"/>
  <c r="G513" i="3"/>
  <c r="H512" i="3"/>
  <c r="G512" i="3"/>
  <c r="H511" i="3"/>
  <c r="G511" i="3"/>
  <c r="H510" i="3"/>
  <c r="G510" i="3"/>
  <c r="H509" i="3"/>
  <c r="G509" i="3"/>
  <c r="H508" i="3"/>
  <c r="G508" i="3"/>
  <c r="H507" i="3"/>
  <c r="G507" i="3"/>
  <c r="H506" i="3"/>
  <c r="G506" i="3"/>
  <c r="H505" i="3"/>
  <c r="G505" i="3"/>
  <c r="H504" i="3"/>
  <c r="G504" i="3"/>
  <c r="H503" i="3"/>
  <c r="G503" i="3"/>
  <c r="H502" i="3"/>
  <c r="G502" i="3"/>
  <c r="H501" i="3"/>
  <c r="G501" i="3"/>
  <c r="H500" i="3"/>
  <c r="G500" i="3"/>
  <c r="H499" i="3"/>
  <c r="G499" i="3"/>
  <c r="H498" i="3"/>
  <c r="G498" i="3"/>
  <c r="H497" i="3"/>
  <c r="G497" i="3"/>
  <c r="H496" i="3"/>
  <c r="G496" i="3"/>
  <c r="H495" i="3"/>
  <c r="G495" i="3"/>
  <c r="H494" i="3"/>
  <c r="G494" i="3"/>
  <c r="H493" i="3"/>
  <c r="G493" i="3"/>
  <c r="H492" i="3"/>
  <c r="G492" i="3"/>
  <c r="H491" i="3"/>
  <c r="G491" i="3"/>
  <c r="H490" i="3"/>
  <c r="G490" i="3"/>
  <c r="H489" i="3"/>
  <c r="G489" i="3"/>
  <c r="H488" i="3"/>
  <c r="G488" i="3"/>
  <c r="H487" i="3"/>
  <c r="G487" i="3"/>
  <c r="H486" i="3"/>
  <c r="G486" i="3"/>
  <c r="H485" i="3"/>
  <c r="G485" i="3"/>
  <c r="H484" i="3"/>
  <c r="G484" i="3"/>
  <c r="H483" i="3"/>
  <c r="G483" i="3"/>
  <c r="H482" i="3"/>
  <c r="G482" i="3"/>
  <c r="H481" i="3"/>
  <c r="G481" i="3"/>
  <c r="H480" i="3"/>
  <c r="G480" i="3"/>
  <c r="H479" i="3"/>
  <c r="G479" i="3"/>
  <c r="H478" i="3"/>
  <c r="G478" i="3"/>
  <c r="H477" i="3"/>
  <c r="G477" i="3"/>
  <c r="H476" i="3"/>
  <c r="G476" i="3"/>
  <c r="H475" i="3"/>
  <c r="G475" i="3"/>
  <c r="H474" i="3"/>
  <c r="G474" i="3"/>
  <c r="H473" i="3"/>
  <c r="G473" i="3"/>
  <c r="H472" i="3"/>
  <c r="G472" i="3"/>
  <c r="H471" i="3"/>
  <c r="G471" i="3"/>
  <c r="H470" i="3"/>
  <c r="G470" i="3"/>
  <c r="H469" i="3"/>
  <c r="G469" i="3"/>
  <c r="H468" i="3"/>
  <c r="G468" i="3"/>
  <c r="H467" i="3"/>
  <c r="G467" i="3"/>
  <c r="H466" i="3"/>
  <c r="G466" i="3"/>
  <c r="H465" i="3"/>
  <c r="G465" i="3"/>
  <c r="H464" i="3"/>
  <c r="G464" i="3"/>
  <c r="H463" i="3"/>
  <c r="G463" i="3"/>
  <c r="H462" i="3"/>
  <c r="G462" i="3"/>
  <c r="H461" i="3"/>
  <c r="G461" i="3"/>
  <c r="H460" i="3"/>
  <c r="G460" i="3"/>
  <c r="H459" i="3"/>
  <c r="G459" i="3"/>
  <c r="H458" i="3"/>
  <c r="G458" i="3"/>
  <c r="H457" i="3"/>
  <c r="G457" i="3"/>
  <c r="H456" i="3"/>
  <c r="G456" i="3"/>
  <c r="H455" i="3"/>
  <c r="G455" i="3"/>
  <c r="H454" i="3"/>
  <c r="G454" i="3"/>
  <c r="H453" i="3"/>
  <c r="G453" i="3"/>
  <c r="H452" i="3"/>
  <c r="G452" i="3"/>
  <c r="H451" i="3"/>
  <c r="G451" i="3"/>
  <c r="H450" i="3"/>
  <c r="G450" i="3"/>
  <c r="H449" i="3"/>
  <c r="G449" i="3"/>
  <c r="H448" i="3"/>
  <c r="G448" i="3"/>
  <c r="H447" i="3"/>
  <c r="G447" i="3"/>
  <c r="H446" i="3"/>
  <c r="G446" i="3"/>
  <c r="H445" i="3"/>
  <c r="G445" i="3"/>
  <c r="H444" i="3"/>
  <c r="G444" i="3"/>
  <c r="H443" i="3"/>
  <c r="G443" i="3"/>
  <c r="H442" i="3"/>
  <c r="G442" i="3"/>
  <c r="H441" i="3"/>
  <c r="G441" i="3"/>
  <c r="H440" i="3"/>
  <c r="G440" i="3"/>
  <c r="H439" i="3"/>
  <c r="G439" i="3"/>
  <c r="H438" i="3"/>
  <c r="G438" i="3"/>
  <c r="H437" i="3"/>
  <c r="G437" i="3"/>
  <c r="H436" i="3"/>
  <c r="G436" i="3"/>
  <c r="H435" i="3"/>
  <c r="G435" i="3"/>
  <c r="H434" i="3"/>
  <c r="G434" i="3"/>
  <c r="H433" i="3"/>
  <c r="G433" i="3"/>
  <c r="H432" i="3"/>
  <c r="G432" i="3"/>
  <c r="H431" i="3"/>
  <c r="G431" i="3"/>
  <c r="H430" i="3"/>
  <c r="G430" i="3"/>
  <c r="H429" i="3"/>
  <c r="G429" i="3"/>
  <c r="H428" i="3"/>
  <c r="G428" i="3"/>
  <c r="H427" i="3"/>
  <c r="G427" i="3"/>
  <c r="H426" i="3"/>
  <c r="G426" i="3"/>
  <c r="H425" i="3"/>
  <c r="G425" i="3"/>
  <c r="H424" i="3"/>
  <c r="G424" i="3"/>
  <c r="H423" i="3"/>
  <c r="G423" i="3"/>
  <c r="H422" i="3"/>
  <c r="G422" i="3"/>
  <c r="H421" i="3"/>
  <c r="G421" i="3"/>
  <c r="H420" i="3"/>
  <c r="G420" i="3"/>
  <c r="H419" i="3"/>
  <c r="G419" i="3"/>
  <c r="H418" i="3"/>
  <c r="G418" i="3"/>
  <c r="H417" i="3"/>
  <c r="G417" i="3"/>
  <c r="H416" i="3"/>
  <c r="G416" i="3"/>
  <c r="H415" i="3"/>
  <c r="G415" i="3"/>
  <c r="H414" i="3"/>
  <c r="G414" i="3"/>
  <c r="H413" i="3"/>
  <c r="G413" i="3"/>
  <c r="H412" i="3"/>
  <c r="G412" i="3"/>
  <c r="H411" i="3"/>
  <c r="G411" i="3"/>
  <c r="H410" i="3"/>
  <c r="G410" i="3"/>
  <c r="H409" i="3"/>
  <c r="G409" i="3"/>
  <c r="H408" i="3"/>
  <c r="G408" i="3"/>
  <c r="H407" i="3"/>
  <c r="G407" i="3"/>
  <c r="H406" i="3"/>
  <c r="G406" i="3"/>
  <c r="H405" i="3"/>
  <c r="G405" i="3"/>
  <c r="H404" i="3"/>
  <c r="G404" i="3"/>
  <c r="H403" i="3"/>
  <c r="G403" i="3"/>
  <c r="H402" i="3"/>
  <c r="G402" i="3"/>
  <c r="H401" i="3"/>
  <c r="G401" i="3"/>
  <c r="H400" i="3"/>
  <c r="G400" i="3"/>
  <c r="H399" i="3"/>
  <c r="G399" i="3"/>
  <c r="H398" i="3"/>
  <c r="G398" i="3"/>
  <c r="H397" i="3"/>
  <c r="G397" i="3"/>
  <c r="H396" i="3"/>
  <c r="G396" i="3"/>
  <c r="H395" i="3"/>
  <c r="G395" i="3"/>
  <c r="H394" i="3"/>
  <c r="G394" i="3"/>
  <c r="H393" i="3"/>
  <c r="G393" i="3"/>
  <c r="H392" i="3"/>
  <c r="G392" i="3"/>
  <c r="H391" i="3"/>
  <c r="G391" i="3"/>
  <c r="H390" i="3"/>
  <c r="G390" i="3"/>
  <c r="H389" i="3"/>
  <c r="G389" i="3"/>
  <c r="H388" i="3"/>
  <c r="G388" i="3"/>
  <c r="H387" i="3"/>
  <c r="G387" i="3"/>
  <c r="H386" i="3"/>
  <c r="G386" i="3"/>
  <c r="H385" i="3"/>
  <c r="G385" i="3"/>
  <c r="H384" i="3"/>
  <c r="G384" i="3"/>
  <c r="H383" i="3"/>
  <c r="G383" i="3"/>
  <c r="H382" i="3"/>
  <c r="G382" i="3"/>
  <c r="H381" i="3"/>
  <c r="G381" i="3"/>
  <c r="H380" i="3"/>
  <c r="G380" i="3"/>
  <c r="H379" i="3"/>
  <c r="G379" i="3"/>
  <c r="H378" i="3"/>
  <c r="G378" i="3"/>
  <c r="H377" i="3"/>
  <c r="G377" i="3"/>
  <c r="H376" i="3"/>
  <c r="G376" i="3"/>
  <c r="H375" i="3"/>
  <c r="G375" i="3"/>
  <c r="H374" i="3"/>
  <c r="G374" i="3"/>
  <c r="H373" i="3"/>
  <c r="G373" i="3"/>
  <c r="H372" i="3"/>
  <c r="G372" i="3"/>
  <c r="H371" i="3"/>
  <c r="G371" i="3"/>
  <c r="H370" i="3"/>
  <c r="G370" i="3"/>
  <c r="H369" i="3"/>
  <c r="G369" i="3"/>
  <c r="H368" i="3"/>
  <c r="G368" i="3"/>
  <c r="H367" i="3"/>
  <c r="G367" i="3"/>
  <c r="H366" i="3"/>
  <c r="G366" i="3"/>
  <c r="H365" i="3"/>
  <c r="G365" i="3"/>
  <c r="H364" i="3"/>
  <c r="G364" i="3"/>
  <c r="H363" i="3"/>
  <c r="G363" i="3"/>
  <c r="H362" i="3"/>
  <c r="G362" i="3"/>
  <c r="H361" i="3"/>
  <c r="G361" i="3"/>
  <c r="H360" i="3"/>
  <c r="G360" i="3"/>
  <c r="H359" i="3"/>
  <c r="G359" i="3"/>
  <c r="H358" i="3"/>
  <c r="G358" i="3"/>
  <c r="H357" i="3"/>
  <c r="G357" i="3"/>
  <c r="H356" i="3"/>
  <c r="G356" i="3"/>
  <c r="H355" i="3"/>
  <c r="G355" i="3"/>
  <c r="H354" i="3"/>
  <c r="G354" i="3"/>
  <c r="H353" i="3"/>
  <c r="G353" i="3"/>
  <c r="H352" i="3"/>
  <c r="G352" i="3"/>
  <c r="H351" i="3"/>
  <c r="G351" i="3"/>
  <c r="H350" i="3"/>
  <c r="G350" i="3"/>
  <c r="H349" i="3"/>
  <c r="G349" i="3"/>
  <c r="H348" i="3"/>
  <c r="G348" i="3"/>
  <c r="H347" i="3"/>
  <c r="G347" i="3"/>
  <c r="H346" i="3"/>
  <c r="G346" i="3"/>
  <c r="H345" i="3"/>
  <c r="G345" i="3"/>
  <c r="H344" i="3"/>
  <c r="G344" i="3"/>
  <c r="H343" i="3"/>
  <c r="G343" i="3"/>
  <c r="H342" i="3"/>
  <c r="G342" i="3"/>
  <c r="H341" i="3"/>
  <c r="G341" i="3"/>
  <c r="H340" i="3"/>
  <c r="G340" i="3"/>
  <c r="H339" i="3"/>
  <c r="G339" i="3"/>
  <c r="H338" i="3"/>
  <c r="G338" i="3"/>
  <c r="H337" i="3"/>
  <c r="G337" i="3"/>
  <c r="H336" i="3"/>
  <c r="G336" i="3"/>
  <c r="H335" i="3"/>
  <c r="G335" i="3"/>
  <c r="H334" i="3"/>
  <c r="G334" i="3"/>
  <c r="H333" i="3"/>
  <c r="G333" i="3"/>
  <c r="H332" i="3"/>
  <c r="G332" i="3"/>
  <c r="H331" i="3"/>
  <c r="G331" i="3"/>
  <c r="H330" i="3"/>
  <c r="G330" i="3"/>
  <c r="H329" i="3"/>
  <c r="G329" i="3"/>
  <c r="H328" i="3"/>
  <c r="G328" i="3"/>
  <c r="H327" i="3"/>
  <c r="G327" i="3"/>
  <c r="H326" i="3"/>
  <c r="G326" i="3"/>
  <c r="H325" i="3"/>
  <c r="G325" i="3"/>
  <c r="H324" i="3"/>
  <c r="G324" i="3"/>
  <c r="H323" i="3"/>
  <c r="G323" i="3"/>
  <c r="H322" i="3"/>
  <c r="G322" i="3"/>
  <c r="H321" i="3"/>
  <c r="G321" i="3"/>
  <c r="H320" i="3"/>
  <c r="G320" i="3"/>
  <c r="H319" i="3"/>
  <c r="G319" i="3"/>
  <c r="H318" i="3"/>
  <c r="G318" i="3"/>
  <c r="H317" i="3"/>
  <c r="G317" i="3"/>
  <c r="H316" i="3"/>
  <c r="G316" i="3"/>
  <c r="H315" i="3"/>
  <c r="G315" i="3"/>
  <c r="H314" i="3"/>
  <c r="G314" i="3"/>
  <c r="H313" i="3"/>
  <c r="G313" i="3"/>
  <c r="H312" i="3"/>
  <c r="G312" i="3"/>
  <c r="H311" i="3"/>
  <c r="G311" i="3"/>
  <c r="H310" i="3"/>
  <c r="G310" i="3"/>
  <c r="H309" i="3"/>
  <c r="G309" i="3"/>
  <c r="H308" i="3"/>
  <c r="G308" i="3"/>
  <c r="H307" i="3"/>
  <c r="G307" i="3"/>
  <c r="H306" i="3"/>
  <c r="G306" i="3"/>
  <c r="H305" i="3"/>
  <c r="G305" i="3"/>
  <c r="H304" i="3"/>
  <c r="G304" i="3"/>
  <c r="H303" i="3"/>
  <c r="G303" i="3"/>
  <c r="H302" i="3"/>
  <c r="G302" i="3"/>
  <c r="H301" i="3"/>
  <c r="G301" i="3"/>
  <c r="H300" i="3"/>
  <c r="G300" i="3"/>
  <c r="H299" i="3"/>
  <c r="G299" i="3"/>
  <c r="H298" i="3"/>
  <c r="G298" i="3"/>
  <c r="H297" i="3"/>
  <c r="G297" i="3"/>
  <c r="H296" i="3"/>
  <c r="G296" i="3"/>
  <c r="H295" i="3"/>
  <c r="G295" i="3"/>
  <c r="H294" i="3"/>
  <c r="G294" i="3"/>
  <c r="H293" i="3"/>
  <c r="G293" i="3"/>
  <c r="H292" i="3"/>
  <c r="G292" i="3"/>
  <c r="H291" i="3"/>
  <c r="G291" i="3"/>
  <c r="H290" i="3"/>
  <c r="G290" i="3"/>
  <c r="H289" i="3"/>
  <c r="G289" i="3"/>
  <c r="H288" i="3"/>
  <c r="G288" i="3"/>
  <c r="H287" i="3"/>
  <c r="G287" i="3"/>
  <c r="H286" i="3"/>
  <c r="G286" i="3"/>
  <c r="H285" i="3"/>
  <c r="G285" i="3"/>
  <c r="H284" i="3"/>
  <c r="G284" i="3"/>
  <c r="H283" i="3"/>
  <c r="G283" i="3"/>
  <c r="H282" i="3"/>
  <c r="G282" i="3"/>
  <c r="H281" i="3"/>
  <c r="G281" i="3"/>
  <c r="H280" i="3"/>
  <c r="G280" i="3"/>
  <c r="H279" i="3"/>
  <c r="G279" i="3"/>
  <c r="H278" i="3"/>
  <c r="G278" i="3"/>
  <c r="H277" i="3"/>
  <c r="G277" i="3"/>
  <c r="H276" i="3"/>
  <c r="G276" i="3"/>
  <c r="H275" i="3"/>
  <c r="G275" i="3"/>
  <c r="H274" i="3"/>
  <c r="G274" i="3"/>
  <c r="H273" i="3"/>
  <c r="G273" i="3"/>
  <c r="H272" i="3"/>
  <c r="G272" i="3"/>
  <c r="H271" i="3"/>
  <c r="G271" i="3"/>
  <c r="H270" i="3"/>
  <c r="G270" i="3"/>
  <c r="H269" i="3"/>
  <c r="G269" i="3"/>
  <c r="H268" i="3"/>
  <c r="G268" i="3"/>
  <c r="H267" i="3"/>
  <c r="G267" i="3"/>
  <c r="H266" i="3"/>
  <c r="G266" i="3"/>
  <c r="H265" i="3"/>
  <c r="G265" i="3"/>
  <c r="H264" i="3"/>
  <c r="G264" i="3"/>
  <c r="H263" i="3"/>
  <c r="G263" i="3"/>
  <c r="H262" i="3"/>
  <c r="G262" i="3"/>
  <c r="H261" i="3"/>
  <c r="G261" i="3"/>
  <c r="H260" i="3"/>
  <c r="G260" i="3"/>
  <c r="H259" i="3"/>
  <c r="G259" i="3"/>
  <c r="H258" i="3"/>
  <c r="G258" i="3"/>
  <c r="H257" i="3"/>
  <c r="G257" i="3"/>
  <c r="H256" i="3"/>
  <c r="G256" i="3"/>
  <c r="H255" i="3"/>
  <c r="G255" i="3"/>
  <c r="H254" i="3"/>
  <c r="G254" i="3"/>
  <c r="H253" i="3"/>
  <c r="G253" i="3"/>
  <c r="H252" i="3"/>
  <c r="G252" i="3"/>
  <c r="H251" i="3"/>
  <c r="G251" i="3"/>
  <c r="H250" i="3"/>
  <c r="G250" i="3"/>
  <c r="H249" i="3"/>
  <c r="G249" i="3"/>
  <c r="H248" i="3"/>
  <c r="G248" i="3"/>
  <c r="H247" i="3"/>
  <c r="G247" i="3"/>
  <c r="H246" i="3"/>
  <c r="G246" i="3"/>
  <c r="H245" i="3"/>
  <c r="G245" i="3"/>
  <c r="H244" i="3"/>
  <c r="G244" i="3"/>
  <c r="H243" i="3"/>
  <c r="G243" i="3"/>
  <c r="H242" i="3"/>
  <c r="G242" i="3"/>
  <c r="H241" i="3"/>
  <c r="G241" i="3"/>
  <c r="H240" i="3"/>
  <c r="G240" i="3"/>
  <c r="H239" i="3"/>
  <c r="G239" i="3"/>
  <c r="H238" i="3"/>
  <c r="G238" i="3"/>
  <c r="H237" i="3"/>
  <c r="G237" i="3"/>
  <c r="H236" i="3"/>
  <c r="G236" i="3"/>
  <c r="H235" i="3"/>
  <c r="G235" i="3"/>
  <c r="H234" i="3"/>
  <c r="G234" i="3"/>
  <c r="H233" i="3"/>
  <c r="G233" i="3"/>
  <c r="H232" i="3"/>
  <c r="G232" i="3"/>
  <c r="H231" i="3"/>
  <c r="G231" i="3"/>
  <c r="H230" i="3"/>
  <c r="G230" i="3"/>
  <c r="H229" i="3"/>
  <c r="G229" i="3"/>
  <c r="H228" i="3"/>
  <c r="G228" i="3"/>
  <c r="H227" i="3"/>
  <c r="G227" i="3"/>
  <c r="H226" i="3"/>
  <c r="G226" i="3"/>
  <c r="H225" i="3"/>
  <c r="G225" i="3"/>
  <c r="H224" i="3"/>
  <c r="G224" i="3"/>
  <c r="H223" i="3"/>
  <c r="G223" i="3"/>
  <c r="H222" i="3"/>
  <c r="G222" i="3"/>
  <c r="H221" i="3"/>
  <c r="G221" i="3"/>
  <c r="H220" i="3"/>
  <c r="G220" i="3"/>
  <c r="H219" i="3"/>
  <c r="G219" i="3"/>
  <c r="H218" i="3"/>
  <c r="G218" i="3"/>
  <c r="H217" i="3"/>
  <c r="G217" i="3"/>
  <c r="H216" i="3"/>
  <c r="G216" i="3"/>
  <c r="H215" i="3"/>
  <c r="G215" i="3"/>
  <c r="H214" i="3"/>
  <c r="G214" i="3"/>
  <c r="H213" i="3"/>
  <c r="G213" i="3"/>
  <c r="H212" i="3"/>
  <c r="G212" i="3"/>
  <c r="H211" i="3"/>
  <c r="G211" i="3"/>
  <c r="H210" i="3"/>
  <c r="G210" i="3"/>
  <c r="H209" i="3"/>
  <c r="G209" i="3"/>
  <c r="H208" i="3"/>
  <c r="G208" i="3"/>
  <c r="H207" i="3"/>
  <c r="G207" i="3"/>
  <c r="H206" i="3"/>
  <c r="G206" i="3"/>
  <c r="H205" i="3"/>
  <c r="G205" i="3"/>
  <c r="H204" i="3"/>
  <c r="G204" i="3"/>
  <c r="H203" i="3"/>
  <c r="G203" i="3"/>
  <c r="H202" i="3"/>
  <c r="G202" i="3"/>
  <c r="H201" i="3"/>
  <c r="G201" i="3"/>
  <c r="H200" i="3"/>
  <c r="G200" i="3"/>
  <c r="H199" i="3"/>
  <c r="G199" i="3"/>
  <c r="H198" i="3"/>
  <c r="G198" i="3"/>
  <c r="H197" i="3"/>
  <c r="G197" i="3"/>
  <c r="H196" i="3"/>
  <c r="G196" i="3"/>
  <c r="H195" i="3"/>
  <c r="G195" i="3"/>
  <c r="H194" i="3"/>
  <c r="G194" i="3"/>
  <c r="H193" i="3"/>
  <c r="G193" i="3"/>
  <c r="H192" i="3"/>
  <c r="G192" i="3"/>
  <c r="H191" i="3"/>
  <c r="G191" i="3"/>
  <c r="H190" i="3"/>
  <c r="G190" i="3"/>
  <c r="H189" i="3"/>
  <c r="G189" i="3"/>
  <c r="H188" i="3"/>
  <c r="G188" i="3"/>
  <c r="H187" i="3"/>
  <c r="G187" i="3"/>
  <c r="H186" i="3"/>
  <c r="G186" i="3"/>
  <c r="H185" i="3"/>
  <c r="G185" i="3"/>
  <c r="H184" i="3"/>
  <c r="G184" i="3"/>
  <c r="H183" i="3"/>
  <c r="G183" i="3"/>
  <c r="H182" i="3"/>
  <c r="G182" i="3"/>
  <c r="H181" i="3"/>
  <c r="G181" i="3"/>
  <c r="H180" i="3"/>
  <c r="G180" i="3"/>
  <c r="H179" i="3"/>
  <c r="G179" i="3"/>
  <c r="H178" i="3"/>
  <c r="G178" i="3"/>
  <c r="H177" i="3"/>
  <c r="G177" i="3"/>
  <c r="H176" i="3"/>
  <c r="G176" i="3"/>
  <c r="H175" i="3"/>
  <c r="G175" i="3"/>
  <c r="H174" i="3"/>
  <c r="G174" i="3"/>
  <c r="H173" i="3"/>
  <c r="G173" i="3"/>
  <c r="H172" i="3"/>
  <c r="G172" i="3"/>
  <c r="H171" i="3"/>
  <c r="G171" i="3"/>
  <c r="H170" i="3"/>
  <c r="G170" i="3"/>
  <c r="H169" i="3"/>
  <c r="G169" i="3"/>
  <c r="H168" i="3"/>
  <c r="G168" i="3"/>
  <c r="H167" i="3"/>
  <c r="G167" i="3"/>
  <c r="H166" i="3"/>
  <c r="G166" i="3"/>
  <c r="H165" i="3"/>
  <c r="G165" i="3"/>
  <c r="H164" i="3"/>
  <c r="G164" i="3"/>
  <c r="H163" i="3"/>
  <c r="G163" i="3"/>
  <c r="H162" i="3"/>
  <c r="G162" i="3"/>
  <c r="H161" i="3"/>
  <c r="G161" i="3"/>
  <c r="H160" i="3"/>
  <c r="G160" i="3"/>
  <c r="H159" i="3"/>
  <c r="G159" i="3"/>
  <c r="H158" i="3"/>
  <c r="G158" i="3"/>
  <c r="H157" i="3"/>
  <c r="G157" i="3"/>
  <c r="H156" i="3"/>
  <c r="G156" i="3"/>
  <c r="H155" i="3"/>
  <c r="G155" i="3"/>
  <c r="H154" i="3"/>
  <c r="G154" i="3"/>
  <c r="H153" i="3"/>
  <c r="G153" i="3"/>
  <c r="H152" i="3"/>
  <c r="G152" i="3"/>
  <c r="H151" i="3"/>
  <c r="G151" i="3"/>
  <c r="H150" i="3"/>
  <c r="G150" i="3"/>
  <c r="H149" i="3"/>
  <c r="G149" i="3"/>
  <c r="H148" i="3"/>
  <c r="G148" i="3"/>
  <c r="H147" i="3"/>
  <c r="G147" i="3"/>
  <c r="H146" i="3"/>
  <c r="G146" i="3"/>
  <c r="H145" i="3"/>
  <c r="G145" i="3"/>
  <c r="H144" i="3"/>
  <c r="G144" i="3"/>
  <c r="H143" i="3"/>
  <c r="G143" i="3"/>
  <c r="H142" i="3"/>
  <c r="G142" i="3"/>
  <c r="H141" i="3"/>
  <c r="G141" i="3"/>
  <c r="H140" i="3"/>
  <c r="G140" i="3"/>
  <c r="H139" i="3"/>
  <c r="G139" i="3"/>
  <c r="H138" i="3"/>
  <c r="G138" i="3"/>
  <c r="H137" i="3"/>
  <c r="G137" i="3"/>
  <c r="H136" i="3"/>
  <c r="G136" i="3"/>
  <c r="H135" i="3"/>
  <c r="G135" i="3"/>
  <c r="H134" i="3"/>
  <c r="G134" i="3"/>
  <c r="H133" i="3"/>
  <c r="G133" i="3"/>
  <c r="H132" i="3"/>
  <c r="G132" i="3"/>
  <c r="H131" i="3"/>
  <c r="G131" i="3"/>
  <c r="H130" i="3"/>
  <c r="G130" i="3"/>
  <c r="H129" i="3"/>
  <c r="G129" i="3"/>
  <c r="H128" i="3"/>
  <c r="G128" i="3"/>
  <c r="H127" i="3"/>
  <c r="G127" i="3"/>
  <c r="H126" i="3"/>
  <c r="G126" i="3"/>
  <c r="H125" i="3"/>
  <c r="G125" i="3"/>
  <c r="H124" i="3"/>
  <c r="G124" i="3"/>
  <c r="H123" i="3"/>
  <c r="G123" i="3"/>
  <c r="H122" i="3"/>
  <c r="G122" i="3"/>
  <c r="H121" i="3"/>
  <c r="G121" i="3"/>
  <c r="H120" i="3"/>
  <c r="G120" i="3"/>
  <c r="H119" i="3"/>
  <c r="G119" i="3"/>
  <c r="H118" i="3"/>
  <c r="G118" i="3"/>
  <c r="H117" i="3"/>
  <c r="G117" i="3"/>
  <c r="H116" i="3"/>
  <c r="G116" i="3"/>
  <c r="H115" i="3"/>
  <c r="G115" i="3"/>
  <c r="H114" i="3"/>
  <c r="G114" i="3"/>
  <c r="H113" i="3"/>
  <c r="G113" i="3"/>
  <c r="H112" i="3"/>
  <c r="G112" i="3"/>
  <c r="H111" i="3"/>
  <c r="G111" i="3"/>
  <c r="H110" i="3"/>
  <c r="G110" i="3"/>
  <c r="H109" i="3"/>
  <c r="G109" i="3"/>
  <c r="H108" i="3"/>
  <c r="G108" i="3"/>
  <c r="H107" i="3"/>
  <c r="G107" i="3"/>
  <c r="H106" i="3"/>
  <c r="G106" i="3"/>
  <c r="H105" i="3"/>
  <c r="G105" i="3"/>
  <c r="H104" i="3"/>
  <c r="G104" i="3"/>
  <c r="H103" i="3"/>
  <c r="G103" i="3"/>
  <c r="H102" i="3"/>
  <c r="G102" i="3"/>
  <c r="H101" i="3"/>
  <c r="G101" i="3"/>
  <c r="H100" i="3"/>
  <c r="G100" i="3"/>
  <c r="H99" i="3"/>
  <c r="G99" i="3"/>
  <c r="H98" i="3"/>
  <c r="G98" i="3"/>
  <c r="H97" i="3"/>
  <c r="G97" i="3"/>
  <c r="H96" i="3"/>
  <c r="G96" i="3"/>
  <c r="H95" i="3"/>
  <c r="G95" i="3"/>
  <c r="H94" i="3"/>
  <c r="G94" i="3"/>
  <c r="H93" i="3"/>
  <c r="G93" i="3"/>
  <c r="H92" i="3"/>
  <c r="G92" i="3"/>
  <c r="H91" i="3"/>
  <c r="G91" i="3"/>
  <c r="H90" i="3"/>
  <c r="G90" i="3"/>
  <c r="H89" i="3"/>
  <c r="G89" i="3"/>
  <c r="H88" i="3"/>
  <c r="G88" i="3"/>
  <c r="H87" i="3"/>
  <c r="G87" i="3"/>
  <c r="H86" i="3"/>
  <c r="G86" i="3"/>
  <c r="H85" i="3"/>
  <c r="G85" i="3"/>
  <c r="H84" i="3"/>
  <c r="G84" i="3"/>
  <c r="H83" i="3"/>
  <c r="G83" i="3"/>
  <c r="H82" i="3"/>
  <c r="G82" i="3"/>
  <c r="H81" i="3"/>
  <c r="G81" i="3"/>
  <c r="H80" i="3"/>
  <c r="G80" i="3"/>
  <c r="H79" i="3"/>
  <c r="G79" i="3"/>
  <c r="H78" i="3"/>
  <c r="G78" i="3"/>
  <c r="H77" i="3"/>
  <c r="G77" i="3"/>
  <c r="H76" i="3"/>
  <c r="G76" i="3"/>
  <c r="H75" i="3"/>
  <c r="G75" i="3"/>
  <c r="H74" i="3"/>
  <c r="G74" i="3"/>
  <c r="H73" i="3"/>
  <c r="G73" i="3"/>
  <c r="H72" i="3"/>
  <c r="G72" i="3"/>
  <c r="H71" i="3"/>
  <c r="G71" i="3"/>
  <c r="H70" i="3"/>
  <c r="G70" i="3"/>
  <c r="H69" i="3"/>
  <c r="G69" i="3"/>
  <c r="H68" i="3"/>
  <c r="G68" i="3"/>
  <c r="H67" i="3"/>
  <c r="G67" i="3"/>
  <c r="H66" i="3"/>
  <c r="G66" i="3"/>
  <c r="H65" i="3"/>
  <c r="G65" i="3"/>
  <c r="H64" i="3"/>
  <c r="G64" i="3"/>
  <c r="H63" i="3"/>
  <c r="G63" i="3"/>
  <c r="H62" i="3"/>
  <c r="G62" i="3"/>
  <c r="H61" i="3"/>
  <c r="G61" i="3"/>
  <c r="H60" i="3"/>
  <c r="G60" i="3"/>
  <c r="H59" i="3"/>
  <c r="G59" i="3"/>
  <c r="H58" i="3"/>
  <c r="G58" i="3"/>
  <c r="H57" i="3"/>
  <c r="G57" i="3"/>
  <c r="H56" i="3"/>
  <c r="G56" i="3"/>
  <c r="H55" i="3"/>
  <c r="G55" i="3"/>
  <c r="H54" i="3"/>
  <c r="G54" i="3"/>
  <c r="H53" i="3"/>
  <c r="G53" i="3"/>
  <c r="H52" i="3"/>
  <c r="G52" i="3"/>
  <c r="H51" i="3"/>
  <c r="G51" i="3"/>
  <c r="H50" i="3"/>
  <c r="G50" i="3"/>
  <c r="H49" i="3"/>
  <c r="G49" i="3"/>
  <c r="H48" i="3"/>
  <c r="G48" i="3"/>
  <c r="H47" i="3"/>
  <c r="G47" i="3"/>
  <c r="H46" i="3"/>
  <c r="G46" i="3"/>
  <c r="H45" i="3"/>
  <c r="G45" i="3"/>
  <c r="H44" i="3"/>
  <c r="G44" i="3"/>
  <c r="H43" i="3"/>
  <c r="G43" i="3"/>
  <c r="H42" i="3"/>
  <c r="G42" i="3"/>
  <c r="H41" i="3"/>
  <c r="G41" i="3"/>
  <c r="H40" i="3"/>
  <c r="G40" i="3"/>
  <c r="H39" i="3"/>
  <c r="G39" i="3"/>
  <c r="H38" i="3"/>
  <c r="G38" i="3"/>
  <c r="H37" i="3"/>
  <c r="G37" i="3"/>
  <c r="H36" i="3"/>
  <c r="G36" i="3"/>
  <c r="H35" i="3"/>
  <c r="G35" i="3"/>
  <c r="H34" i="3"/>
  <c r="G34" i="3"/>
  <c r="H33" i="3"/>
  <c r="G33" i="3"/>
  <c r="H32" i="3"/>
  <c r="G32" i="3"/>
  <c r="H31" i="3"/>
  <c r="G31" i="3"/>
  <c r="H30" i="3"/>
  <c r="G30" i="3"/>
  <c r="H29" i="3"/>
  <c r="G29" i="3"/>
  <c r="H28" i="3"/>
  <c r="G28" i="3"/>
  <c r="H27" i="3"/>
  <c r="G27" i="3"/>
  <c r="H26" i="3"/>
  <c r="G26" i="3"/>
  <c r="H25" i="3"/>
  <c r="G25" i="3"/>
  <c r="H24" i="3"/>
  <c r="G24" i="3"/>
  <c r="H23" i="3"/>
  <c r="G23" i="3"/>
  <c r="H22" i="3"/>
  <c r="G22" i="3"/>
  <c r="H21" i="3"/>
  <c r="C27" i="2" l="1"/>
  <c r="G21" i="3" l="1"/>
  <c r="C45" i="2" s="1"/>
  <c r="C48" i="2"/>
  <c r="C47" i="2"/>
  <c r="C38" i="2"/>
  <c r="C37" i="2"/>
  <c r="C62" i="2"/>
  <c r="C51" i="2"/>
  <c r="C42" i="2"/>
  <c r="D42" i="2" s="1"/>
  <c r="C41" i="2"/>
  <c r="D41" i="2" s="1"/>
  <c r="C40" i="2"/>
  <c r="D40" i="2" s="1"/>
  <c r="D25" i="2"/>
  <c r="D24" i="2"/>
  <c r="D23" i="2"/>
  <c r="A19" i="1"/>
  <c r="A18" i="1"/>
  <c r="C43" i="2" l="1"/>
  <c r="C56" i="2" s="1"/>
  <c r="C46" i="2"/>
  <c r="C49" i="2" s="1"/>
  <c r="C52" i="2" s="1"/>
  <c r="C53" i="2" s="1"/>
  <c r="C54" i="2" s="1"/>
  <c r="D47" i="2"/>
  <c r="C57" i="2" l="1"/>
  <c r="C58" i="2" s="1"/>
  <c r="C59" i="2" s="1"/>
  <c r="C60" i="2" s="1"/>
  <c r="C63" i="2" s="1"/>
  <c r="C64" i="2" s="1"/>
  <c r="C65" i="2" s="1"/>
  <c r="C68" i="2" s="1"/>
  <c r="C71" i="2" s="1"/>
  <c r="C73" i="2" s="1"/>
  <c r="C74" i="2" s="1"/>
  <c r="C78" i="2" s="1"/>
</calcChain>
</file>

<file path=xl/sharedStrings.xml><?xml version="1.0" encoding="utf-8"?>
<sst xmlns="http://schemas.openxmlformats.org/spreadsheetml/2006/main" count="8316" uniqueCount="1973">
  <si>
    <t>Montana Medicaid Inpatient Pricing Calculator</t>
  </si>
  <si>
    <t>Under DRG payment, the Medicaid claims processing system assigns each complete inpatient stay to an All Patient Refined Diagnosis Related Group (APR-DRG) based on the diagnoses and procedures on the claim. (Note that Montana Medicaid does not use Medicare DRGs.) Hospitals do not need to put the DRG on the claim or purchase APR-DRG software. The ”Calculator” sheet assumes the user knows which APR-DRG applies to a particular stay. For more information on APR-DRGs, contact 3M Health Information Systems, which developed the software and owns it.</t>
  </si>
  <si>
    <t>This calculator spreadsheet is intended to be helpful to users, but it cannot capture all the editing and pricing complexity of the Medicaid claims processing system. In cases of difference, the claims processing system is correct.</t>
  </si>
  <si>
    <t xml:space="preserve">A "Frequently Asked Questions" (FAQ)  document is available and is essential in understanding the payment method. This DRG Pricing Calculator is also available in spreadsheet form as an interactive Excel file. </t>
  </si>
  <si>
    <t xml:space="preserve">You may also call Montana Medicaid Provider Relations at (800) 624-3958. </t>
  </si>
  <si>
    <t>This calculator was developed by Montana Medicaid. It includes data obtained through the use of proprietary computer software created, owned and licensed by the 3M Company. All copyrights in and to the 3MTM Software are owned by 3M. All rights reserved. 3M bears no responsibility for the contents of this document.</t>
  </si>
  <si>
    <t>Montana Medicaid DRG Pricing Calculator</t>
  </si>
  <si>
    <t>Instructions:</t>
  </si>
  <si>
    <t>1. The hospital or other user inputs data in cells C17-C25, C36, C67, C70 and C75-77.</t>
  </si>
  <si>
    <t>2. Montana Medicaid payment policy parameters have already been entered in cells C27-C34.</t>
  </si>
  <si>
    <t xml:space="preserve">3. The calculator will show the predicted allowed amount and paid amounts in cells C74 and C78 respectively. </t>
  </si>
  <si>
    <t>These cells for internal use within calculator</t>
  </si>
  <si>
    <t>A</t>
  </si>
  <si>
    <t>B</t>
  </si>
  <si>
    <t>C</t>
  </si>
  <si>
    <t>D</t>
  </si>
  <si>
    <t>E</t>
  </si>
  <si>
    <t>Yes</t>
  </si>
  <si>
    <t>No</t>
  </si>
  <si>
    <t>INFORMATION</t>
  </si>
  <si>
    <t>DATA</t>
  </si>
  <si>
    <t>COMMENTS OR FORMULA</t>
  </si>
  <si>
    <t>INPUT INFORMATION</t>
  </si>
  <si>
    <t>These values are unique for each claim and are input by the hospital</t>
  </si>
  <si>
    <t>Covered charges</t>
  </si>
  <si>
    <t>Used for cost outlier calculation</t>
  </si>
  <si>
    <t>Type of hospital</t>
  </si>
  <si>
    <t>General Hospital</t>
  </si>
  <si>
    <t>Select General hospital or out-of-state Center of Excellence</t>
  </si>
  <si>
    <t xml:space="preserve">Hospital specific cost-to-charge ratio </t>
  </si>
  <si>
    <t>See Tab 4; used to calculate estimated cost</t>
  </si>
  <si>
    <t>Length of stay</t>
  </si>
  <si>
    <t>Used for transfer and prorated pricing adjustments</t>
  </si>
  <si>
    <t>Medicaid covered days (if different from LOS)</t>
  </si>
  <si>
    <t>Used for prorated pricing adjustment</t>
  </si>
  <si>
    <t>Center of Excellence</t>
  </si>
  <si>
    <t>LTAC</t>
  </si>
  <si>
    <t>Patient discharge status = 02, 05, 43, 62, 63, 65, or 66</t>
  </si>
  <si>
    <t>Used for transfer pricing adjustment</t>
  </si>
  <si>
    <t>Age &lt; 18 (Y/N)</t>
  </si>
  <si>
    <t>Used to adjust DRG payment</t>
  </si>
  <si>
    <t>Frequency (third digit of bill type) = 2 or 3?</t>
  </si>
  <si>
    <t>Used to identify interim claims</t>
  </si>
  <si>
    <t>Interim claim have prior authorization?</t>
  </si>
  <si>
    <t>Required for interim claim payment to be made</t>
  </si>
  <si>
    <t>PAYMENT POLICY PARAMETERS SET BY MEDICAID</t>
  </si>
  <si>
    <t>These values are set by Medicaid and should not be changed</t>
  </si>
  <si>
    <t>DRG base price</t>
  </si>
  <si>
    <t>Depends on type of hospital</t>
  </si>
  <si>
    <t>Interim claim per diem amount</t>
  </si>
  <si>
    <t>Used in pricing interim claims</t>
  </si>
  <si>
    <t>Interim claim day threshold</t>
  </si>
  <si>
    <t>For interim payment, the length of stay must exceed this value</t>
  </si>
  <si>
    <t>Cost outlier threshold</t>
  </si>
  <si>
    <t>Used in pricing outlier claims</t>
  </si>
  <si>
    <t>Marginal cost percentage</t>
  </si>
  <si>
    <t>Age adjustor for mental health stay, patient age &lt; 18</t>
  </si>
  <si>
    <t>Used in calculating gross DRG amount</t>
  </si>
  <si>
    <r>
      <t>Age adjustor for adult stays, patient age</t>
    </r>
    <r>
      <rPr>
        <sz val="10"/>
        <color rgb="FFFF0000"/>
        <rFont val="Arial"/>
        <family val="2"/>
      </rPr>
      <t xml:space="preserve"> </t>
    </r>
    <r>
      <rPr>
        <sz val="10"/>
        <rFont val="Calibri"/>
        <family val="2"/>
      </rPr>
      <t>≥</t>
    </r>
    <r>
      <rPr>
        <sz val="10"/>
        <rFont val="Arial"/>
        <family val="2"/>
      </rPr>
      <t>18</t>
    </r>
  </si>
  <si>
    <t>Cutback % OOS hospitals missing prior authorization</t>
  </si>
  <si>
    <t>Used in pricing claims from out-of-state hospitals</t>
  </si>
  <si>
    <t>WHAT APR-DRG CODE DOES MEDICAID ASSIGN?</t>
  </si>
  <si>
    <t>001-1</t>
  </si>
  <si>
    <t>From separate APR-DRG grouping software</t>
  </si>
  <si>
    <t>APR-DRG description</t>
  </si>
  <si>
    <t>See Tab 3; look up from DRG Table</t>
  </si>
  <si>
    <t>National average length of stay (ALOS)</t>
  </si>
  <si>
    <t>IS THIS AN INTERIM CLAIM?</t>
  </si>
  <si>
    <t>Is bill type frequency = 2 or 3?</t>
  </si>
  <si>
    <t>Look up C24</t>
  </si>
  <si>
    <t>Are Medicaid covered days &gt; interim claim threshold?</t>
  </si>
  <si>
    <t>If C21 &gt; C29 then Yes</t>
  </si>
  <si>
    <t>Did the interim claim have prior authorization?</t>
  </si>
  <si>
    <t>Look up C25</t>
  </si>
  <si>
    <t>Interim payment. Skip to C74 for final interim payment</t>
  </si>
  <si>
    <t>If C40-C41 = Yes, then C21 x C28</t>
  </si>
  <si>
    <t>WHAT IS THE GROSS DRG AMOUNT?</t>
  </si>
  <si>
    <t>DRG payment relative weight</t>
  </si>
  <si>
    <t>Gross DRG amount</t>
  </si>
  <si>
    <t>C27 x C45, rounded to 2 places</t>
  </si>
  <si>
    <t>Mental health DRG?</t>
  </si>
  <si>
    <t>Adult DRG?</t>
  </si>
  <si>
    <t>See Tab 3: look up from DRG Table</t>
  </si>
  <si>
    <t>Gross DRG amount after age adjustor</t>
  </si>
  <si>
    <t>If C23 and C47 = Yes, then C32 x C46, or C23 = no, and C48 = Yes, then C33 x C46 rounded to 2 places</t>
  </si>
  <si>
    <t>IS A TRANSFER PAYMENT ADJUSTMENT MADE?</t>
  </si>
  <si>
    <t>Is a transfer adjustment potentially applicable?</t>
  </si>
  <si>
    <t>Look up C22</t>
  </si>
  <si>
    <t>Calculated transfer price adjustment</t>
  </si>
  <si>
    <t>If C51 = Yes, (C49 / C38) x (C20 + 1)</t>
  </si>
  <si>
    <t>Is transfer payment adjustment &lt; gross DRG amount?</t>
  </si>
  <si>
    <t>If C52&lt; C49, then Yes</t>
  </si>
  <si>
    <t>DRG payment at this point</t>
  </si>
  <si>
    <t>If C53= Yes, then C52, else C49</t>
  </si>
  <si>
    <t>IS A COST OUTLIER PAYMENT MADE?</t>
  </si>
  <si>
    <t>Estimated cost of this case</t>
  </si>
  <si>
    <t>C17 x C19</t>
  </si>
  <si>
    <t>Estimated gain (+) or loss (-)</t>
  </si>
  <si>
    <t>C54- C56</t>
  </si>
  <si>
    <t>Does estimated loss exceed cost outlier threshold?</t>
  </si>
  <si>
    <t>If C57 &lt; -C30, then Yes</t>
  </si>
  <si>
    <t>Cost outlier payment</t>
  </si>
  <si>
    <t>If C58 = Yes, then (-C57 - C30) x C31</t>
  </si>
  <si>
    <t>C54 + C59</t>
  </si>
  <si>
    <t>IS AN ADJUSTMENT FOR PARTIAL ELIGIBILITY MADE?</t>
  </si>
  <si>
    <t>Are computed covered days &lt; length of stay?</t>
  </si>
  <si>
    <t>If C21 &lt; C20, then Yes</t>
  </si>
  <si>
    <t>Prorated adjustment</t>
  </si>
  <si>
    <t>If C62 = Yes, then (C60 / C38) x C21, rounded to 2 places</t>
  </si>
  <si>
    <t>Is prorated adjustment &lt; DRG payment?</t>
  </si>
  <si>
    <t>If C63 &lt; C60, then Yes</t>
  </si>
  <si>
    <t>If C64 = Y, then C63, else C60</t>
  </si>
  <si>
    <t>CALCULATION OF ALLOWED AMOUNT</t>
  </si>
  <si>
    <t>Routine DSH add-on (hospital-specific)</t>
  </si>
  <si>
    <t>Allowed amount</t>
  </si>
  <si>
    <t>C65 + C67</t>
  </si>
  <si>
    <t>FOR AN OUT-OF-STATE STAY, IS PRIOR AUTHORIZATION MISSING?</t>
  </si>
  <si>
    <t>Out-of-state hospital missing required PA?</t>
  </si>
  <si>
    <t>If C70 = Yes, then C68 x C34, else C68</t>
  </si>
  <si>
    <t>CALCULATION OF REIMBURSEMENT AMOUNT</t>
  </si>
  <si>
    <t>If C43 &gt; 0, then C43, else C71</t>
  </si>
  <si>
    <t>Allowed amount after charge cap applied</t>
  </si>
  <si>
    <t>If C73 &gt; C17, then C17 else C73</t>
  </si>
  <si>
    <t>Third party liability</t>
  </si>
  <si>
    <t>Co-payment (also known as cost sharing)</t>
  </si>
  <si>
    <t>Reimbursement amount</t>
  </si>
  <si>
    <t>C74-C75-C76-C77</t>
  </si>
  <si>
    <t>Montana Medicaid DRG Table</t>
  </si>
  <si>
    <t>Notes:</t>
  </si>
  <si>
    <t>1. The Gross DRG Amount (i.e., DRG base payment) equals the payment relative weight times the base price.</t>
  </si>
  <si>
    <t>12. This calculator was developed by Montana Medicaid.</t>
  </si>
  <si>
    <t>F</t>
  </si>
  <si>
    <t>G</t>
  </si>
  <si>
    <t>H</t>
  </si>
  <si>
    <t>I</t>
  </si>
  <si>
    <t>J</t>
  </si>
  <si>
    <t>K</t>
  </si>
  <si>
    <t>L</t>
  </si>
  <si>
    <t>Medicaid Care Category</t>
  </si>
  <si>
    <t>APR-DRG</t>
  </si>
  <si>
    <t>APR-DRG Description</t>
  </si>
  <si>
    <t>National Average Length of Stay</t>
  </si>
  <si>
    <t>HSRV National Relative Weight</t>
  </si>
  <si>
    <t>National Relative Weight Recentered to Montana</t>
  </si>
  <si>
    <t>Policy Adjustor</t>
  </si>
  <si>
    <t>Payment Relative Weight</t>
  </si>
  <si>
    <t>Gross DRG Amount Using the General Hospital Rate</t>
  </si>
  <si>
    <t>Mental Health DRG</t>
  </si>
  <si>
    <t>Pediatric</t>
  </si>
  <si>
    <t>Adult</t>
  </si>
  <si>
    <t>Pediatric misc</t>
  </si>
  <si>
    <t>Adult gastroent</t>
  </si>
  <si>
    <t>001-2</t>
  </si>
  <si>
    <t>001-3</t>
  </si>
  <si>
    <t>001-4</t>
  </si>
  <si>
    <t>002-1</t>
  </si>
  <si>
    <t>Adult misc</t>
  </si>
  <si>
    <t>002-2</t>
  </si>
  <si>
    <t>002-3</t>
  </si>
  <si>
    <t>002-4</t>
  </si>
  <si>
    <t>004-1</t>
  </si>
  <si>
    <t>004-2</t>
  </si>
  <si>
    <t>004-3</t>
  </si>
  <si>
    <t>004-4</t>
  </si>
  <si>
    <t>005-1</t>
  </si>
  <si>
    <t>005-2</t>
  </si>
  <si>
    <t>005-3</t>
  </si>
  <si>
    <t>005-4</t>
  </si>
  <si>
    <t>006-1</t>
  </si>
  <si>
    <t>006-2</t>
  </si>
  <si>
    <t>006-3</t>
  </si>
  <si>
    <t>006-4</t>
  </si>
  <si>
    <t>007-1</t>
  </si>
  <si>
    <t>ALLOGENEIC BONE MARROW TRANSPLANT</t>
  </si>
  <si>
    <t>007-2</t>
  </si>
  <si>
    <t>007-3</t>
  </si>
  <si>
    <t>007-4</t>
  </si>
  <si>
    <t>008-1</t>
  </si>
  <si>
    <t>008-2</t>
  </si>
  <si>
    <t>008-3</t>
  </si>
  <si>
    <t>008-4</t>
  </si>
  <si>
    <t>009-1</t>
  </si>
  <si>
    <t>EXTRACORPOREAL MEMBRANE OXYGENATION (ECMO)</t>
  </si>
  <si>
    <t>009-2</t>
  </si>
  <si>
    <t>009-3</t>
  </si>
  <si>
    <t>009-4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</si>
  <si>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</si>
  <si>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</si>
  <si>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</si>
  <si>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</si>
  <si>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</si>
  <si>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</si>
  <si>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</si>
  <si>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</si>
  <si>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</si>
  <si>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</si>
  <si>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</si>
  <si>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</si>
  <si>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</si>
  <si>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</si>
  <si>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</si>
  <si>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</si>
  <si>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</si>
  <si>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</si>
  <si>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</si>
  <si>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</si>
  <si>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</si>
  <si>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</si>
  <si>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</si>
  <si>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</si>
  <si>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</si>
  <si>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</si>
  <si>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</si>
  <si>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</si>
  <si>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</si>
  <si>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</si>
  <si>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</si>
  <si>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</si>
  <si>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</si>
  <si>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</si>
  <si>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</si>
  <si>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</si>
  <si>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</si>
  <si>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</si>
  <si>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</si>
  <si>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</si>
  <si>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</si>
  <si>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</si>
  <si>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</si>
  <si>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</si>
  <si>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</si>
  <si>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</si>
  <si>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</si>
  <si>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</si>
  <si>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</si>
  <si>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</si>
  <si>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</si>
  <si>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</si>
  <si>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</si>
  <si>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</si>
  <si>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</si>
  <si>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</si>
  <si>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</si>
  <si>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</si>
  <si>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</si>
  <si>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</si>
  <si>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</si>
  <si>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</si>
  <si>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</si>
  <si>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</si>
  <si>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</si>
  <si>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</si>
  <si>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</si>
  <si>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</si>
  <si>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</si>
  <si>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</si>
  <si>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</si>
  <si>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</si>
  <si>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</si>
  <si>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</si>
  <si>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</si>
  <si>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</si>
  <si>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</si>
  <si>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</si>
  <si>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</si>
  <si>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</si>
  <si>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</si>
  <si>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</si>
  <si>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</si>
  <si>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</si>
  <si>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</si>
  <si>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</si>
  <si>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</si>
  <si>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</si>
  <si>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</si>
  <si>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</si>
  <si>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</si>
  <si>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</si>
  <si>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</si>
  <si>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</si>
  <si>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</si>
  <si>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</si>
  <si>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</si>
  <si>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</si>
  <si>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</si>
  <si>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</si>
  <si>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059-1</t>
  </si>
  <si>
    <t>059-2</t>
  </si>
  <si>
    <t>059-3</t>
  </si>
  <si>
    <t>059-4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</si>
  <si>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</si>
  <si>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</si>
  <si>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</si>
  <si>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</si>
  <si>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</si>
  <si>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</si>
  <si>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</si>
  <si>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</si>
  <si>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</si>
  <si>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</si>
  <si>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</si>
  <si>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</si>
  <si>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</si>
  <si>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</si>
  <si>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</si>
  <si>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</si>
  <si>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</si>
  <si>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</si>
  <si>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</si>
  <si>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</si>
  <si>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</si>
  <si>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</si>
  <si>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</si>
  <si>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</si>
  <si>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</si>
  <si>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</si>
  <si>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</si>
  <si>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</si>
  <si>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</si>
  <si>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</si>
  <si>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</si>
  <si>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</si>
  <si>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</si>
  <si>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</si>
  <si>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</si>
  <si>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</si>
  <si>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</si>
  <si>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</si>
  <si>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</si>
  <si>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</si>
  <si>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</si>
  <si>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Pediatric respiratory</t>
  </si>
  <si>
    <t>Adult respiratory</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</si>
  <si>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</si>
  <si>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</si>
  <si>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</si>
  <si>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</si>
  <si>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</si>
  <si>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</si>
  <si>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</si>
  <si>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</si>
  <si>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</si>
  <si>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</si>
  <si>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</si>
  <si>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</si>
  <si>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</si>
  <si>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</si>
  <si>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</si>
  <si>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</si>
  <si>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</si>
  <si>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</si>
  <si>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</si>
  <si>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</si>
  <si>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</si>
  <si>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</si>
  <si>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</si>
  <si>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</si>
  <si>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</si>
  <si>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</si>
  <si>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</si>
  <si>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</si>
  <si>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</si>
  <si>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</si>
  <si>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</si>
  <si>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</si>
  <si>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</si>
  <si>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</si>
  <si>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</si>
  <si>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</si>
  <si>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</si>
  <si>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</si>
  <si>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</si>
  <si>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</si>
  <si>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</si>
  <si>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</si>
  <si>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</si>
  <si>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</si>
  <si>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</si>
  <si>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</si>
  <si>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</si>
  <si>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</si>
  <si>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</si>
  <si>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</si>
  <si>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</si>
  <si>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</si>
  <si>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</si>
  <si>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</si>
  <si>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</si>
  <si>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</si>
  <si>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</si>
  <si>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</si>
  <si>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</si>
  <si>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</si>
  <si>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</si>
  <si>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</si>
  <si>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</si>
  <si>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</si>
  <si>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</si>
  <si>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</si>
  <si>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</si>
  <si>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</si>
  <si>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</si>
  <si>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</si>
  <si>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</si>
  <si>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</si>
  <si>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</si>
  <si>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</si>
  <si>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</si>
  <si>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</si>
  <si>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</si>
  <si>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</si>
  <si>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</si>
  <si>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145-1</t>
  </si>
  <si>
    <t>145-2</t>
  </si>
  <si>
    <t>145-3</t>
  </si>
  <si>
    <t>145-4</t>
  </si>
  <si>
    <t>160-1</t>
  </si>
  <si>
    <t>Adult circulatory</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</si>
  <si>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</si>
  <si>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</si>
  <si>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</si>
  <si>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</si>
  <si>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</si>
  <si>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</si>
  <si>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</si>
  <si>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</si>
  <si>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</si>
  <si>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</si>
  <si>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</si>
  <si>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</si>
  <si>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</si>
  <si>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</si>
  <si>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</si>
  <si>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</si>
  <si>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</si>
  <si>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</si>
  <si>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</si>
  <si>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</si>
  <si>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</si>
  <si>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</si>
  <si>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</si>
  <si>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</si>
  <si>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</si>
  <si>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</si>
  <si>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</si>
  <si>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</si>
  <si>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</si>
  <si>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</si>
  <si>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</si>
  <si>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</si>
  <si>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</si>
  <si>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</si>
  <si>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</si>
  <si>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</si>
  <si>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</si>
  <si>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</si>
  <si>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</si>
  <si>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</si>
  <si>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</si>
  <si>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</si>
  <si>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</si>
  <si>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</si>
  <si>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</si>
  <si>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</si>
  <si>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</si>
  <si>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</si>
  <si>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</si>
  <si>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</si>
  <si>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</si>
  <si>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</si>
  <si>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</si>
  <si>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</si>
  <si>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</si>
  <si>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</si>
  <si>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</si>
  <si>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</si>
  <si>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</si>
  <si>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181-1</t>
  </si>
  <si>
    <t>181-2</t>
  </si>
  <si>
    <t>181-3</t>
  </si>
  <si>
    <t>181-4</t>
  </si>
  <si>
    <t>182-1</t>
  </si>
  <si>
    <t>182-2</t>
  </si>
  <si>
    <t>182-3</t>
  </si>
  <si>
    <t>182-4</t>
  </si>
  <si>
    <t>190-1</t>
  </si>
  <si>
    <t>190-2</t>
  </si>
  <si>
    <t>190-3</t>
  </si>
  <si>
    <t>190-4</t>
  </si>
  <si>
    <t>191-1</t>
  </si>
  <si>
    <t>CARDIAC CATHETERIZATION FOR CORONARY ARTERY DISEASE</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</si>
  <si>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</si>
  <si>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</si>
  <si>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</si>
  <si>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</si>
  <si>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</si>
  <si>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</si>
  <si>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</si>
  <si>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</si>
  <si>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</si>
  <si>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</si>
  <si>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</si>
  <si>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</si>
  <si>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</si>
  <si>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</si>
  <si>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</si>
  <si>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</si>
  <si>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</si>
  <si>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</si>
  <si>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</si>
  <si>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</si>
  <si>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</si>
  <si>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</si>
  <si>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</si>
  <si>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</si>
  <si>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</si>
  <si>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</si>
  <si>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</si>
  <si>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</si>
  <si>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</si>
  <si>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</si>
  <si>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</si>
  <si>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</si>
  <si>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</si>
  <si>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</si>
  <si>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</si>
  <si>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</si>
  <si>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</si>
  <si>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</si>
  <si>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</si>
  <si>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</si>
  <si>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</si>
  <si>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</si>
  <si>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</si>
  <si>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</si>
  <si>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</si>
  <si>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</si>
  <si>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</si>
  <si>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</si>
  <si>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</si>
  <si>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</si>
  <si>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</si>
  <si>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</si>
  <si>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</si>
  <si>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</si>
  <si>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</si>
  <si>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</si>
  <si>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</si>
  <si>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</si>
  <si>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</si>
  <si>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</si>
  <si>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</si>
  <si>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</si>
  <si>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</si>
  <si>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</si>
  <si>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</si>
  <si>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</si>
  <si>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</si>
  <si>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</si>
  <si>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</si>
  <si>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</si>
  <si>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</si>
  <si>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</si>
  <si>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</si>
  <si>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</si>
  <si>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</si>
  <si>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</si>
  <si>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</si>
  <si>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</si>
  <si>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</si>
  <si>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</si>
  <si>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</si>
  <si>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</si>
  <si>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</si>
  <si>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</si>
  <si>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</si>
  <si>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</si>
  <si>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</si>
  <si>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</si>
  <si>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</si>
  <si>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</si>
  <si>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</si>
  <si>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230-1</t>
  </si>
  <si>
    <t>230-2</t>
  </si>
  <si>
    <t>230-3</t>
  </si>
  <si>
    <t>230-4</t>
  </si>
  <si>
    <t>231-1</t>
  </si>
  <si>
    <t>231-2</t>
  </si>
  <si>
    <t>231-3</t>
  </si>
  <si>
    <t>231-4</t>
  </si>
  <si>
    <t>232-1</t>
  </si>
  <si>
    <t>232-2</t>
  </si>
  <si>
    <t>232-3</t>
  </si>
  <si>
    <t>232-4</t>
  </si>
  <si>
    <t>233-1</t>
  </si>
  <si>
    <t>233-2</t>
  </si>
  <si>
    <t>233-3</t>
  </si>
  <si>
    <t>233-4</t>
  </si>
  <si>
    <t>234-1</t>
  </si>
  <si>
    <t>234-2</t>
  </si>
  <si>
    <t>234-3</t>
  </si>
  <si>
    <t>234-4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</si>
  <si>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</si>
  <si>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</si>
  <si>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</si>
  <si>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</si>
  <si>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</si>
  <si>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</si>
  <si>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</si>
  <si>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</si>
  <si>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</si>
  <si>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</si>
  <si>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</si>
  <si>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</si>
  <si>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</si>
  <si>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</si>
  <si>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</si>
  <si>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</si>
  <si>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</si>
  <si>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</si>
  <si>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</si>
  <si>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</si>
  <si>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</si>
  <si>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</si>
  <si>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</si>
  <si>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</si>
  <si>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</si>
  <si>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</si>
  <si>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</si>
  <si>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</si>
  <si>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</si>
  <si>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</si>
  <si>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</si>
  <si>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</si>
  <si>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</si>
  <si>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</si>
  <si>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</si>
  <si>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</si>
  <si>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</si>
  <si>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</si>
  <si>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</si>
  <si>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</si>
  <si>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</si>
  <si>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</si>
  <si>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</si>
  <si>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</si>
  <si>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</si>
  <si>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</si>
  <si>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</si>
  <si>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</si>
  <si>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</si>
  <si>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</si>
  <si>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</si>
  <si>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</si>
  <si>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</si>
  <si>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</si>
  <si>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</si>
  <si>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</si>
  <si>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</si>
  <si>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</si>
  <si>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</si>
  <si>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</si>
  <si>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</si>
  <si>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</si>
  <si>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</si>
  <si>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</si>
  <si>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</si>
  <si>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CHOLECYSTECTOMY</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</si>
  <si>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</si>
  <si>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</si>
  <si>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</si>
  <si>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</si>
  <si>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</si>
  <si>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</si>
  <si>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</si>
  <si>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</si>
  <si>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</si>
  <si>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</si>
  <si>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</si>
  <si>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</si>
  <si>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</si>
  <si>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</si>
  <si>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</si>
  <si>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</si>
  <si>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</si>
  <si>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</si>
  <si>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</si>
  <si>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</si>
  <si>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</si>
  <si>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</si>
  <si>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</si>
  <si>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</si>
  <si>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</si>
  <si>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</si>
  <si>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</si>
  <si>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</si>
  <si>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</si>
  <si>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</si>
  <si>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</si>
  <si>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</si>
  <si>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</si>
  <si>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</si>
  <si>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</si>
  <si>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</si>
  <si>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</si>
  <si>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</si>
  <si>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</si>
  <si>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</si>
  <si>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</si>
  <si>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</si>
  <si>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</si>
  <si>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</si>
  <si>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</si>
  <si>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</si>
  <si>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</si>
  <si>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</si>
  <si>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</si>
  <si>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</si>
  <si>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</si>
  <si>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</si>
  <si>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</si>
  <si>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</si>
  <si>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</si>
  <si>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</si>
  <si>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</si>
  <si>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</si>
  <si>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</si>
  <si>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</si>
  <si>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</si>
  <si>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</si>
  <si>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</si>
  <si>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</si>
  <si>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</si>
  <si>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</si>
  <si>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</si>
  <si>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</si>
  <si>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</si>
  <si>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</si>
  <si>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</si>
  <si>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</si>
  <si>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</si>
  <si>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</si>
  <si>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</si>
  <si>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</si>
  <si>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</si>
  <si>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</si>
  <si>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</si>
  <si>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</si>
  <si>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</si>
  <si>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</si>
  <si>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</si>
  <si>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</si>
  <si>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</si>
  <si>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</si>
  <si>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</si>
  <si>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322-1</t>
  </si>
  <si>
    <t>322-2</t>
  </si>
  <si>
    <t>322-3</t>
  </si>
  <si>
    <t>322-4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</si>
  <si>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</si>
  <si>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</si>
  <si>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</si>
  <si>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</si>
  <si>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</si>
  <si>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</si>
  <si>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</si>
  <si>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</si>
  <si>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</si>
  <si>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</si>
  <si>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</si>
  <si>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</si>
  <si>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</si>
  <si>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</si>
  <si>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</si>
  <si>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</si>
  <si>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</si>
  <si>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</si>
  <si>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</si>
  <si>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</si>
  <si>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</si>
  <si>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</si>
  <si>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</si>
  <si>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</si>
  <si>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</si>
  <si>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</si>
  <si>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</si>
  <si>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</si>
  <si>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</si>
  <si>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</si>
  <si>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</si>
  <si>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</si>
  <si>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</si>
  <si>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</si>
  <si>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</si>
  <si>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</si>
  <si>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</si>
  <si>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</si>
  <si>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</si>
  <si>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</si>
  <si>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</si>
  <si>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</si>
  <si>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</si>
  <si>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</si>
  <si>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</si>
  <si>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</si>
  <si>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</si>
  <si>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</si>
  <si>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</si>
  <si>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</si>
  <si>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</si>
  <si>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</si>
  <si>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</si>
  <si>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</si>
  <si>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</si>
  <si>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</si>
  <si>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</si>
  <si>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</si>
  <si>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</si>
  <si>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</si>
  <si>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</si>
  <si>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</si>
  <si>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</si>
  <si>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</si>
  <si>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</si>
  <si>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</si>
  <si>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</si>
  <si>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</si>
  <si>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</si>
  <si>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</si>
  <si>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</si>
  <si>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</si>
  <si>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</si>
  <si>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</si>
  <si>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</si>
  <si>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</si>
  <si>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</si>
  <si>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</si>
  <si>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</si>
  <si>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</si>
  <si>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</si>
  <si>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</si>
  <si>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</si>
  <si>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</si>
  <si>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</si>
  <si>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</si>
  <si>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</si>
  <si>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</si>
  <si>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</si>
  <si>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</si>
  <si>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</si>
  <si>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</si>
  <si>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</si>
  <si>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</si>
  <si>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</si>
  <si>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</si>
  <si>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</si>
  <si>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</si>
  <si>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</si>
  <si>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</si>
  <si>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</si>
  <si>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</si>
  <si>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</si>
  <si>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</si>
  <si>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</si>
  <si>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</si>
  <si>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</si>
  <si>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</si>
  <si>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</si>
  <si>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</si>
  <si>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</si>
  <si>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</si>
  <si>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</si>
  <si>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</si>
  <si>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</si>
  <si>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</si>
  <si>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426-1</t>
  </si>
  <si>
    <t>426-2</t>
  </si>
  <si>
    <t>426-3</t>
  </si>
  <si>
    <t>426-4</t>
  </si>
  <si>
    <t>427-1</t>
  </si>
  <si>
    <t>427-2</t>
  </si>
  <si>
    <t>427-3</t>
  </si>
  <si>
    <t>427-4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</si>
  <si>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</si>
  <si>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</si>
  <si>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</si>
  <si>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</si>
  <si>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</si>
  <si>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</si>
  <si>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</si>
  <si>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</si>
  <si>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</si>
  <si>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</si>
  <si>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</si>
  <si>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</si>
  <si>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</si>
  <si>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</si>
  <si>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</si>
  <si>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</si>
  <si>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</si>
  <si>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</si>
  <si>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</si>
  <si>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</si>
  <si>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</si>
  <si>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</si>
  <si>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</si>
  <si>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</si>
  <si>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</si>
  <si>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</si>
  <si>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</si>
  <si>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</si>
  <si>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</si>
  <si>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</si>
  <si>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</si>
  <si>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</si>
  <si>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</si>
  <si>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</si>
  <si>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</si>
  <si>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</si>
  <si>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</si>
  <si>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</si>
  <si>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</si>
  <si>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</si>
  <si>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</si>
  <si>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</si>
  <si>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</si>
  <si>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</si>
  <si>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</si>
  <si>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</si>
  <si>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</si>
  <si>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</si>
  <si>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</si>
  <si>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</si>
  <si>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</si>
  <si>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</si>
  <si>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</si>
  <si>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</si>
  <si>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</si>
  <si>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</si>
  <si>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469-1</t>
  </si>
  <si>
    <t>469-2</t>
  </si>
  <si>
    <t>469-3</t>
  </si>
  <si>
    <t>469-4</t>
  </si>
  <si>
    <t>470-1</t>
  </si>
  <si>
    <t>470-2</t>
  </si>
  <si>
    <t>470-3</t>
  </si>
  <si>
    <t>470-4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</si>
  <si>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</si>
  <si>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</si>
  <si>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</si>
  <si>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</si>
  <si>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</si>
  <si>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</si>
  <si>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</si>
  <si>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</si>
  <si>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</si>
  <si>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</si>
  <si>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</si>
  <si>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</si>
  <si>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</si>
  <si>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</si>
  <si>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</si>
  <si>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</si>
  <si>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</si>
  <si>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</si>
  <si>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</si>
  <si>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</si>
  <si>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</si>
  <si>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</si>
  <si>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</si>
  <si>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</si>
  <si>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</si>
  <si>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</si>
  <si>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</si>
  <si>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</si>
  <si>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</si>
  <si>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</si>
  <si>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</si>
  <si>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</si>
  <si>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</si>
  <si>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</si>
  <si>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</si>
  <si>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</si>
  <si>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</si>
  <si>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</si>
  <si>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</si>
  <si>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</si>
  <si>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</si>
  <si>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</si>
  <si>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</si>
  <si>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</si>
  <si>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</si>
  <si>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</si>
  <si>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</si>
  <si>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</si>
  <si>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</si>
  <si>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</si>
  <si>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</si>
  <si>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</si>
  <si>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</si>
  <si>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</si>
  <si>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</si>
  <si>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</si>
  <si>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</si>
  <si>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</si>
  <si>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</si>
  <si>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</si>
  <si>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</si>
  <si>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</si>
  <si>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</si>
  <si>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</si>
  <si>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</si>
  <si>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</si>
  <si>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</si>
  <si>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</si>
  <si>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</si>
  <si>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Obstetrics</t>
  </si>
  <si>
    <t>540-2</t>
  </si>
  <si>
    <t>540-3</t>
  </si>
  <si>
    <t>540-4</t>
  </si>
  <si>
    <t>541-1</t>
  </si>
  <si>
    <t>541-2</t>
  </si>
  <si>
    <t>541-3</t>
  </si>
  <si>
    <t>541-4</t>
  </si>
  <si>
    <t>542-1</t>
  </si>
  <si>
    <t>542-2</t>
  </si>
  <si>
    <t>542-3</t>
  </si>
  <si>
    <t>542-4</t>
  </si>
  <si>
    <t>560-1</t>
  </si>
  <si>
    <t>560-2</t>
  </si>
  <si>
    <t>560-3</t>
  </si>
  <si>
    <t>560-4</t>
  </si>
  <si>
    <t>561-1</t>
  </si>
  <si>
    <t>561-2</t>
  </si>
  <si>
    <t>561-3</t>
  </si>
  <si>
    <t>561-4</t>
  </si>
  <si>
    <t>564-1</t>
  </si>
  <si>
    <t>564-2</t>
  </si>
  <si>
    <t>564-3</t>
  </si>
  <si>
    <t>564-4</t>
  </si>
  <si>
    <t>566-1</t>
  </si>
  <si>
    <t>566-2</t>
  </si>
  <si>
    <t>566-3</t>
  </si>
  <si>
    <t>566-4</t>
  </si>
  <si>
    <t>580-1</t>
  </si>
  <si>
    <t>Neonate</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</si>
  <si>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</si>
  <si>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</si>
  <si>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</si>
  <si>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</si>
  <si>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</si>
  <si>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</si>
  <si>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</si>
  <si>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</si>
  <si>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</si>
  <si>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</si>
  <si>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</si>
  <si>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</si>
  <si>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</si>
  <si>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</si>
  <si>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</si>
  <si>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</si>
  <si>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</si>
  <si>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</si>
  <si>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</si>
  <si>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</si>
  <si>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</si>
  <si>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</si>
  <si>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</si>
  <si>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</si>
  <si>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</si>
  <si>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</si>
  <si>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</si>
  <si>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</si>
  <si>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</si>
  <si>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</si>
  <si>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</si>
  <si>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</si>
  <si>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</si>
  <si>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</si>
  <si>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</si>
  <si>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</si>
  <si>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</si>
  <si>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</si>
  <si>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</si>
  <si>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</si>
  <si>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</si>
  <si>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</si>
  <si>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</si>
  <si>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</si>
  <si>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</si>
  <si>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</si>
  <si>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</si>
  <si>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</si>
  <si>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</si>
  <si>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</si>
  <si>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</si>
  <si>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</si>
  <si>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</si>
  <si>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</si>
  <si>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</si>
  <si>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</si>
  <si>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</si>
  <si>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</si>
  <si>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</si>
  <si>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</si>
  <si>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</si>
  <si>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</si>
  <si>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</si>
  <si>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</si>
  <si>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</si>
  <si>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</si>
  <si>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</si>
  <si>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</si>
  <si>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</si>
  <si>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</si>
  <si>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</si>
  <si>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</si>
  <si>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</si>
  <si>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</si>
  <si>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</si>
  <si>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</si>
  <si>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</si>
  <si>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</si>
  <si>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</si>
  <si>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</si>
  <si>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Normal newborn</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</si>
  <si>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</si>
  <si>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</si>
  <si>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</si>
  <si>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</si>
  <si>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</si>
  <si>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</si>
  <si>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</si>
  <si>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</si>
  <si>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</si>
  <si>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</si>
  <si>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</si>
  <si>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</si>
  <si>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</si>
  <si>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</si>
  <si>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</si>
  <si>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</si>
  <si>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</si>
  <si>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</si>
  <si>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</si>
  <si>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</si>
  <si>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</si>
  <si>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</si>
  <si>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</si>
  <si>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</si>
  <si>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</si>
  <si>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</si>
  <si>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</si>
  <si>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</si>
  <si>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</si>
  <si>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</si>
  <si>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</si>
  <si>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</si>
  <si>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</si>
  <si>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</si>
  <si>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</si>
  <si>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</si>
  <si>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</si>
  <si>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</si>
  <si>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</si>
  <si>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</si>
  <si>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</si>
  <si>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</si>
  <si>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</si>
  <si>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</si>
  <si>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</si>
  <si>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</si>
  <si>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</si>
  <si>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</si>
  <si>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</si>
  <si>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</si>
  <si>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</si>
  <si>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</si>
  <si>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</si>
  <si>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</si>
  <si>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</si>
  <si>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</si>
  <si>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</si>
  <si>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</si>
  <si>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</si>
  <si>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</si>
  <si>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</si>
  <si>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</si>
  <si>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</si>
  <si>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</si>
  <si>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</si>
  <si>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</si>
  <si>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</si>
  <si>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</si>
  <si>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</si>
  <si>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</si>
  <si>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</si>
  <si>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</si>
  <si>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</si>
  <si>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</si>
  <si>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</si>
  <si>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</si>
  <si>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</si>
  <si>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</si>
  <si>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</si>
  <si>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695-1</t>
  </si>
  <si>
    <t>695-2</t>
  </si>
  <si>
    <t>695-3</t>
  </si>
  <si>
    <t>695-4</t>
  </si>
  <si>
    <t>696-1</t>
  </si>
  <si>
    <t>696-2</t>
  </si>
  <si>
    <t>696-3</t>
  </si>
  <si>
    <t>696-4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</si>
  <si>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</si>
  <si>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</si>
  <si>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</si>
  <si>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</si>
  <si>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</si>
  <si>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</si>
  <si>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</si>
  <si>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</si>
  <si>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</si>
  <si>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</si>
  <si>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</si>
  <si>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</si>
  <si>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</si>
  <si>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</si>
  <si>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</si>
  <si>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</si>
  <si>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</si>
  <si>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</si>
  <si>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</si>
  <si>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</si>
  <si>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</si>
  <si>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</si>
  <si>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</si>
  <si>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</si>
  <si>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</si>
  <si>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</si>
  <si>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</si>
  <si>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</si>
  <si>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</si>
  <si>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Pediatric mental health</t>
  </si>
  <si>
    <t>Adult mental health</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</si>
  <si>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</si>
  <si>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</si>
  <si>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</si>
  <si>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</si>
  <si>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</si>
  <si>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</si>
  <si>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</si>
  <si>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</si>
  <si>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</si>
  <si>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</si>
  <si>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</si>
  <si>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</si>
  <si>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</si>
  <si>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</si>
  <si>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</si>
  <si>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</si>
  <si>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</si>
  <si>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</si>
  <si>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</si>
  <si>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</si>
  <si>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</si>
  <si>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</si>
  <si>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</si>
  <si>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</si>
  <si>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</si>
  <si>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</si>
  <si>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</si>
  <si>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</si>
  <si>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</si>
  <si>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</si>
  <si>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</si>
  <si>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</si>
  <si>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</si>
  <si>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</si>
  <si>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</si>
  <si>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</si>
  <si>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</si>
  <si>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</si>
  <si>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</si>
  <si>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</si>
  <si>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</si>
  <si>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</si>
  <si>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</si>
  <si>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</si>
  <si>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</si>
  <si>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</si>
  <si>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</si>
  <si>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</si>
  <si>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</si>
  <si>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</si>
  <si>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</si>
  <si>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</si>
  <si>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</si>
  <si>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</si>
  <si>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</si>
  <si>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</si>
  <si>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</si>
  <si>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</si>
  <si>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</si>
  <si>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</si>
  <si>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</si>
  <si>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</si>
  <si>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</si>
  <si>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</si>
  <si>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</si>
  <si>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</si>
  <si>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</si>
  <si>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</si>
  <si>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</si>
  <si>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</si>
  <si>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</si>
  <si>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792-1</t>
  </si>
  <si>
    <t>792-2</t>
  </si>
  <si>
    <t>792-3</t>
  </si>
  <si>
    <t>792-4</t>
  </si>
  <si>
    <t>793-1</t>
  </si>
  <si>
    <t>793-2</t>
  </si>
  <si>
    <t>793-3</t>
  </si>
  <si>
    <t>793-4</t>
  </si>
  <si>
    <t>794-1</t>
  </si>
  <si>
    <t>794-2</t>
  </si>
  <si>
    <t>794-3</t>
  </si>
  <si>
    <t>794-4</t>
  </si>
  <si>
    <t>810-1</t>
  </si>
  <si>
    <t>810-2</t>
  </si>
  <si>
    <t>810-3</t>
  </si>
  <si>
    <t>810-4</t>
  </si>
  <si>
    <t>811-1</t>
  </si>
  <si>
    <t>811-2</t>
  </si>
  <si>
    <t>811-3</t>
  </si>
  <si>
    <t>811-4</t>
  </si>
  <si>
    <t>812-1</t>
  </si>
  <si>
    <t>812-2</t>
  </si>
  <si>
    <t>812-3</t>
  </si>
  <si>
    <t>812-4</t>
  </si>
  <si>
    <t>813-1</t>
  </si>
  <si>
    <t>813-2</t>
  </si>
  <si>
    <t>813-3</t>
  </si>
  <si>
    <t>813-4</t>
  </si>
  <si>
    <t>815-1</t>
  </si>
  <si>
    <t>815-2</t>
  </si>
  <si>
    <t>815-3</t>
  </si>
  <si>
    <t>815-4</t>
  </si>
  <si>
    <t>816-1</t>
  </si>
  <si>
    <t>816-2</t>
  </si>
  <si>
    <t>816-3</t>
  </si>
  <si>
    <t>816-4</t>
  </si>
  <si>
    <t>817-1</t>
  </si>
  <si>
    <t>817-2</t>
  </si>
  <si>
    <t>817-3</t>
  </si>
  <si>
    <t>817-4</t>
  </si>
  <si>
    <t>841-1</t>
  </si>
  <si>
    <t>841-2</t>
  </si>
  <si>
    <t>841-3</t>
  </si>
  <si>
    <t>841-4</t>
  </si>
  <si>
    <t>842-1</t>
  </si>
  <si>
    <t>842-2</t>
  </si>
  <si>
    <t>842-3</t>
  </si>
  <si>
    <t>842-4</t>
  </si>
  <si>
    <t>843-1</t>
  </si>
  <si>
    <t>843-2</t>
  </si>
  <si>
    <t>843-3</t>
  </si>
  <si>
    <t>843-4</t>
  </si>
  <si>
    <t>844-1</t>
  </si>
  <si>
    <t>844-2</t>
  </si>
  <si>
    <t>844-3</t>
  </si>
  <si>
    <t>844-4</t>
  </si>
  <si>
    <t>850-1</t>
  </si>
  <si>
    <t>Rehab</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</si>
  <si>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</si>
  <si>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</si>
  <si>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</si>
  <si>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</si>
  <si>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</si>
  <si>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</si>
  <si>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</si>
  <si>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</si>
  <si>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</si>
  <si>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</si>
  <si>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</si>
  <si>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</si>
  <si>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</si>
  <si>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</si>
  <si>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</si>
  <si>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</si>
  <si>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</si>
  <si>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</si>
  <si>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</si>
  <si>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</si>
  <si>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</si>
  <si>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</si>
  <si>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</si>
  <si>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</si>
  <si>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</si>
  <si>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</si>
  <si>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</si>
  <si>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</si>
  <si>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</si>
  <si>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</si>
  <si>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</si>
  <si>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</si>
  <si>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</si>
  <si>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</si>
  <si>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</si>
  <si>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</si>
  <si>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</si>
  <si>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</si>
  <si>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</si>
  <si>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</si>
  <si>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</si>
  <si>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</si>
  <si>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</si>
  <si>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</si>
  <si>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</si>
  <si>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</si>
  <si>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</si>
  <si>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</si>
  <si>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</si>
  <si>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</si>
  <si>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</si>
  <si>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</si>
  <si>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</si>
  <si>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</si>
  <si>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</si>
  <si>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</si>
  <si>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</si>
  <si>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</si>
  <si>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</si>
  <si>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</si>
  <si>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</si>
  <si>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</si>
  <si>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</si>
  <si>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Cost-to-Charge Ratios</t>
  </si>
  <si>
    <t>Cost-to-Charge Ratios for Montana Hospitals</t>
  </si>
  <si>
    <t>Out-of-State Cost to Charge Ratios</t>
  </si>
  <si>
    <t>Centers of Excellence</t>
  </si>
  <si>
    <t>Hospital</t>
  </si>
  <si>
    <t>MT Provider ID</t>
  </si>
  <si>
    <t>CCR</t>
  </si>
  <si>
    <t>State</t>
  </si>
  <si>
    <t>PID</t>
  </si>
  <si>
    <t>Benefis - Rehab</t>
  </si>
  <si>
    <t>118248</t>
  </si>
  <si>
    <t>Alabama</t>
  </si>
  <si>
    <t>HARBORVIEW MEDICAL CENTER</t>
  </si>
  <si>
    <t>WA</t>
  </si>
  <si>
    <t>Benefis - Gen Acute Care Hosp</t>
  </si>
  <si>
    <t>174352</t>
  </si>
  <si>
    <t>SEATTLE CHILDREN'S HOSPITAL</t>
  </si>
  <si>
    <t>Benefis - Psych</t>
  </si>
  <si>
    <t>175565</t>
  </si>
  <si>
    <t>LUCILE PACKARD CHLDRNS HOSP</t>
  </si>
  <si>
    <t>CA</t>
  </si>
  <si>
    <t>St Vincent - Gen Acute Care Hosp</t>
  </si>
  <si>
    <t>168077</t>
  </si>
  <si>
    <t>UNIVERSITY OF WASHINGTON</t>
  </si>
  <si>
    <t>St Vincent - Rehab</t>
  </si>
  <si>
    <t>376337</t>
  </si>
  <si>
    <t>SEATTLE CANCER CARE ALLIANCE</t>
  </si>
  <si>
    <t>Billings Clinic</t>
  </si>
  <si>
    <t>185939</t>
  </si>
  <si>
    <t>OREGON HEALTH SCIENCES UNIV</t>
  </si>
  <si>
    <t>OR</t>
  </si>
  <si>
    <t>Community, Missoula</t>
  </si>
  <si>
    <t>396955</t>
  </si>
  <si>
    <t>PROVIDENCE HEALTH &amp; SERVICES</t>
  </si>
  <si>
    <t>Community, Missoula-Rehab</t>
  </si>
  <si>
    <t>396942</t>
  </si>
  <si>
    <t>Delaware</t>
  </si>
  <si>
    <t>PROV SCRED HRT MED CTR CHLD HOS</t>
  </si>
  <si>
    <t>Kalispell Rgnl - Gen Acute Care Hosp</t>
  </si>
  <si>
    <t>174486</t>
  </si>
  <si>
    <t>District of Columbia</t>
  </si>
  <si>
    <t>UNIVERSITY OF UTAH</t>
  </si>
  <si>
    <t>UT</t>
  </si>
  <si>
    <t>Providence Hlth  - Gen Acute Care Hosp</t>
  </si>
  <si>
    <t>209270</t>
  </si>
  <si>
    <t>PRIMARY CHILDRENS HOSPITAL</t>
  </si>
  <si>
    <t>Providence Hlth - Psych</t>
  </si>
  <si>
    <t>209321</t>
  </si>
  <si>
    <t>THE CHILDREN'S HOSP ASSOC</t>
  </si>
  <si>
    <t>CO</t>
  </si>
  <si>
    <t>Providence Hlth - Rehab</t>
  </si>
  <si>
    <t>184015</t>
  </si>
  <si>
    <t>St James</t>
  </si>
  <si>
    <t>129077</t>
  </si>
  <si>
    <t>Update</t>
  </si>
  <si>
    <t>Puerto Rico</t>
  </si>
  <si>
    <t>St Peter's - Gen Acute Care Hosp</t>
  </si>
  <si>
    <t>167206</t>
  </si>
  <si>
    <t>St Peter's - Pysch / Gen Acute Care Hosp</t>
  </si>
  <si>
    <t>285583</t>
  </si>
  <si>
    <t>Bozeman Deaconess</t>
  </si>
  <si>
    <t>424814</t>
  </si>
  <si>
    <t>Shodair Chdrn's - Psych</t>
  </si>
  <si>
    <t>130305</t>
  </si>
  <si>
    <t>Northern Montana</t>
  </si>
  <si>
    <t>125710</t>
  </si>
  <si>
    <t>Hlthctr Northwest</t>
  </si>
  <si>
    <t>200226</t>
  </si>
  <si>
    <t>Hlthctr Northwest-Rehab</t>
  </si>
  <si>
    <t>453152</t>
  </si>
  <si>
    <t>Central MT Surgery</t>
  </si>
  <si>
    <t>164268</t>
  </si>
  <si>
    <t>Rehabilitation Hospital of Montana</t>
  </si>
  <si>
    <t>Long Term Acute Care (LTAC)</t>
  </si>
  <si>
    <t>Advanced Care of MT</t>
  </si>
  <si>
    <t>244894</t>
  </si>
  <si>
    <t>Specialty Hospital of Utah</t>
  </si>
  <si>
    <t>4. This calculator spreadsheet is intended to be helpful to users, but it cannot capture all the editing and pricing complexity of the Medicaid claims processing system. In case of difference, the claims processing system is correct.</t>
  </si>
  <si>
    <t>ò</t>
  </si>
  <si>
    <t>PANCREAS TRANSPLANT</t>
  </si>
  <si>
    <t>AUTOLOGOUS BONE MARROW TRANSPLANT OR T-CELL IMMUNOTHERAPY</t>
  </si>
  <si>
    <t>OPEN CRANIOTOMY FOR TRAUMA</t>
  </si>
  <si>
    <t>OPEN CRANIOTOMY EXCEPT TRAUMA</t>
  </si>
  <si>
    <t>VENTRICULAR SHUNT PROCEDURES</t>
  </si>
  <si>
    <t>SPINAL PROCEDURES</t>
  </si>
  <si>
    <t>OPEN EXTRACRANIAL VASCULAR PROCEDURES</t>
  </si>
  <si>
    <t>027-1</t>
  </si>
  <si>
    <t>OTHER OPEN CRANIOTOMY</t>
  </si>
  <si>
    <t>027-2</t>
  </si>
  <si>
    <t>027-3</t>
  </si>
  <si>
    <t>027-4</t>
  </si>
  <si>
    <t>029-1</t>
  </si>
  <si>
    <t>OTHER PERCUTANEOUS INTRACRANIAL PROCEDURES</t>
  </si>
  <si>
    <t>029-2</t>
  </si>
  <si>
    <t>029-3</t>
  </si>
  <si>
    <t>029-4</t>
  </si>
  <si>
    <t>030-1</t>
  </si>
  <si>
    <t>030-2</t>
  </si>
  <si>
    <t>030-3</t>
  </si>
  <si>
    <t>030-4</t>
  </si>
  <si>
    <t>NERVOUS SYSTEM MALIGNANCY</t>
  </si>
  <si>
    <t>INTRACRANIAL HEMORRHAGE</t>
  </si>
  <si>
    <t>TRANSIENT ISCHEMIA</t>
  </si>
  <si>
    <t>VIRAL MENINGITIS</t>
  </si>
  <si>
    <t>ALTERATION IN CONSCIOUSNESS</t>
  </si>
  <si>
    <t>SEIZURE</t>
  </si>
  <si>
    <t>OTHER DISORDERS OF NERVOUS SYSTEM</t>
  </si>
  <si>
    <t>INFECTIONS OF UPPER RESPIRATORY TRACT</t>
  </si>
  <si>
    <t>CYSTIC FIBROSIS - PULMONARY DISEASE</t>
  </si>
  <si>
    <t>RESPIRATORY FAILURE</t>
  </si>
  <si>
    <t>PULMONARY EMBOLISM</t>
  </si>
  <si>
    <t>RESPIRATORY MALIGNANCY</t>
  </si>
  <si>
    <t>OTHER PNEUMONIA</t>
  </si>
  <si>
    <t>CHRONIC OBSTRUCTIVE PULMONARY DISEASE</t>
  </si>
  <si>
    <t>ASTHMA</t>
  </si>
  <si>
    <t>MAJOR CARDIOTHORACIC REPAIR OF HEART ANOMALY</t>
  </si>
  <si>
    <t>IMPLANTABLE HEART ASSIST SYSTEMS</t>
  </si>
  <si>
    <t>MAJOR ABDOMINAL VASCULAR PROCEDURES</t>
  </si>
  <si>
    <t>178-1</t>
  </si>
  <si>
    <t>EXTERNAL HEART ASSIST SYSTEMS</t>
  </si>
  <si>
    <t>178-2</t>
  </si>
  <si>
    <t>178-3</t>
  </si>
  <si>
    <t>178-4</t>
  </si>
  <si>
    <t>179-1</t>
  </si>
  <si>
    <t>DEFIBRILLATOR IMPLANTS</t>
  </si>
  <si>
    <t>179-2</t>
  </si>
  <si>
    <t>179-3</t>
  </si>
  <si>
    <t>179-4</t>
  </si>
  <si>
    <t>OTHER CIRCULATORY SYSTEM PROCEDURES</t>
  </si>
  <si>
    <t>LOWER EXTREMITY ARTERIAL PROCEDURES</t>
  </si>
  <si>
    <t>OTHER PERIPHERAL VASCULAR PROCEDURES</t>
  </si>
  <si>
    <t>183-1</t>
  </si>
  <si>
    <t>PERCUTANEOUS STRUCTURAL CARDIAC PROCEDURES</t>
  </si>
  <si>
    <t>183-2</t>
  </si>
  <si>
    <t>183-3</t>
  </si>
  <si>
    <t>183-4</t>
  </si>
  <si>
    <t>ACUTE MYOCARDIAL INFARCTION</t>
  </si>
  <si>
    <t>CARDIAC CATHETERIZATION FOR OTHER NON-CORONARY CONDITIONS</t>
  </si>
  <si>
    <t>HEART FAILURE</t>
  </si>
  <si>
    <t>HYPERTENSION</t>
  </si>
  <si>
    <t>CHEST PAIN</t>
  </si>
  <si>
    <t>CARDIOMYOPATHY</t>
  </si>
  <si>
    <t>OTHER CIRCULATORY SYSTEM DIAGNOSES</t>
  </si>
  <si>
    <t>PERITONEAL ADHESIOLYSIS</t>
  </si>
  <si>
    <t>ANAL PROCEDURES</t>
  </si>
  <si>
    <t>MAJOR SMALL BOWEL PROCEDURES</t>
  </si>
  <si>
    <t>MAJOR LARGE BOWEL PROCEDURES</t>
  </si>
  <si>
    <t>GASTRIC FUNDOPLICATION</t>
  </si>
  <si>
    <t>APPENDECTOMY WITH COMPLEX PRINCIPAL DIAGNOSIS</t>
  </si>
  <si>
    <t>APPENDECTOMY WITHOUT COMPLEX PRINCIPAL DIAGNOSIS</t>
  </si>
  <si>
    <t>DIGESTIVE MALIGNANCY</t>
  </si>
  <si>
    <t>MAJOR ESOPHAGEAL DISORDERS</t>
  </si>
  <si>
    <t>OTHER ESOPHAGEAL DISORDERS</t>
  </si>
  <si>
    <t>INFLAMMATORY BOWEL DISEASE</t>
  </si>
  <si>
    <t>GASTROINTESTINAL VASCULAR INSUFFICIENCY</t>
  </si>
  <si>
    <t>INTESTINAL OBSTRUCTION</t>
  </si>
  <si>
    <t>ABDOMINAL PAIN</t>
  </si>
  <si>
    <t>OTHER DIGESTIVE SYSTEM DIAGNOSES</t>
  </si>
  <si>
    <t>MAJOR BILIARY TRACT PROCEDURES</t>
  </si>
  <si>
    <t>ALCOHOLIC LIVER DISEASE</t>
  </si>
  <si>
    <t>DISORDERS OF PANCREAS EXCEPT MALIGNANCY</t>
  </si>
  <si>
    <t>OTHER DISORDERS OF THE LIVER</t>
  </si>
  <si>
    <t>AMPUTATION OF LOWER LIMB EXCEPT TOES</t>
  </si>
  <si>
    <t>FRACTURE OF FEMUR</t>
  </si>
  <si>
    <t>FRACTURE OF PELVIS OR DISLOCATION OF HIP</t>
  </si>
  <si>
    <t>CONNECTIVE TISSUE DISORDERS</t>
  </si>
  <si>
    <t>MASTECTOMY PROCEDURES</t>
  </si>
  <si>
    <t>BREAST PROCEDURES EXCEPT MASTECTOMY</t>
  </si>
  <si>
    <t>SKIN ULCERS</t>
  </si>
  <si>
    <t>MAJOR SKIN DISORDERS</t>
  </si>
  <si>
    <t>MALIGNANT BREAST DISORDERS</t>
  </si>
  <si>
    <t>ADRENAL PROCEDURES</t>
  </si>
  <si>
    <t>PROCEDURES FOR OBESITY</t>
  </si>
  <si>
    <t>DIABETES</t>
  </si>
  <si>
    <t>INBORN ERRORS OF METABOLISM</t>
  </si>
  <si>
    <t>OTHER ENDOCRINE DISORDERS</t>
  </si>
  <si>
    <t>OTHER NON-HYPOVOLEMIC ELECTROLYTE DISORDERS</t>
  </si>
  <si>
    <t>NON-HYPOVOLEMIC SODIUM DISORDERS</t>
  </si>
  <si>
    <t>THYROID DISORDERS</t>
  </si>
  <si>
    <t>KIDNEY TRANSPLANT</t>
  </si>
  <si>
    <t>MAJOR BLADDER PROCEDURES</t>
  </si>
  <si>
    <t>OTHER BLADDER PROCEDURES</t>
  </si>
  <si>
    <t>ACUTE KIDNEY INJURY</t>
  </si>
  <si>
    <t>CHRONIC KIDNEY DISEASE</t>
  </si>
  <si>
    <t>MAJOR MALE PELVIC PROCEDURES</t>
  </si>
  <si>
    <t>TRANSURETHRAL PROSTATECTOMY</t>
  </si>
  <si>
    <t>MALIGNANCY, MALE REPRODUCTIVE SYSTEM</t>
  </si>
  <si>
    <t>MALE REPRODUCTIVE SYSTEM DIAGNOSES EXCEPT MALIGNANCY</t>
  </si>
  <si>
    <t>FEMALE REPRODUCTIVE SYSTEM RECONSTRUCTIVE PROCEDURES</t>
  </si>
  <si>
    <t>FEMALE REPRODUCTIVE SYSTEM MALIGNANCY</t>
  </si>
  <si>
    <t>FEMALE REPRODUCTIVE SYSTEM INFECTIONS</t>
  </si>
  <si>
    <t>539-1</t>
  </si>
  <si>
    <t>539-2</t>
  </si>
  <si>
    <t>539-3</t>
  </si>
  <si>
    <t>539-4</t>
  </si>
  <si>
    <t>543-1</t>
  </si>
  <si>
    <t>543-2</t>
  </si>
  <si>
    <t>543-3</t>
  </si>
  <si>
    <t>543-4</t>
  </si>
  <si>
    <t>547-1</t>
  </si>
  <si>
    <t>547-2</t>
  </si>
  <si>
    <t>547-3</t>
  </si>
  <si>
    <t>547-4</t>
  </si>
  <si>
    <t>548-1</t>
  </si>
  <si>
    <t>548-2</t>
  </si>
  <si>
    <t>548-3</t>
  </si>
  <si>
    <t>548-4</t>
  </si>
  <si>
    <t>VAGINAL DELIVERY</t>
  </si>
  <si>
    <t>NEONATE, TRANSFERRED &lt; 5 DAYS OLD, BORN HERE</t>
  </si>
  <si>
    <t>SPLENECTOMY</t>
  </si>
  <si>
    <t>SICKLE CELL ANEMIA CRISIS</t>
  </si>
  <si>
    <t>ACUTE LEUKEMIA</t>
  </si>
  <si>
    <t>RADIOTHERAPY</t>
  </si>
  <si>
    <t>CHEMOTHERAPY FOR ACUTE LEUKEMIA</t>
  </si>
  <si>
    <t>OTHER CHEMOTHERAPY</t>
  </si>
  <si>
    <t>POST-OPERATIVE, POST-TRAUMATIC, OTHER DEVICE INFECTIONS</t>
  </si>
  <si>
    <t>VIRAL ILLNESS</t>
  </si>
  <si>
    <t>SCHIZOPHRENIA</t>
  </si>
  <si>
    <t>BIPOLAR DISORDERS</t>
  </si>
  <si>
    <t>DEPRESSION EXCEPT MAJOR DEPRESSIVE DISORDER</t>
  </si>
  <si>
    <t>ORGANIC MENTAL HEALTH DISTURBANCES</t>
  </si>
  <si>
    <t>BEHAVIORAL DISORDERS</t>
  </si>
  <si>
    <t>EATING DISORDERS</t>
  </si>
  <si>
    <t>OTHER MENTAL HEALTH DISORDERS</t>
  </si>
  <si>
    <t>HEMORRHAGE OR HEMATOMA DUE TO COMPLICATION</t>
  </si>
  <si>
    <t>ALLERGIC REACTIONS</t>
  </si>
  <si>
    <t>POISONING OF MEDICINAL AGENTS</t>
  </si>
  <si>
    <t>OTHER COMPLICATIONS OF TREATMENT</t>
  </si>
  <si>
    <t>TOXIC EFFECTS OF NON-MEDICINAL SUBSTANCES</t>
  </si>
  <si>
    <t>REHABILITATION</t>
  </si>
  <si>
    <t>NEONATAL AFTERCARE</t>
  </si>
  <si>
    <t>CRANIOTOMY FOR MULTIPLE SIGNIFICANT TRAUMA</t>
  </si>
  <si>
    <t>New Jersey</t>
  </si>
  <si>
    <t>3. For the convenience of readers, the spreadsheet shows the Gross DRG Amount for each stay when the base price is $5,365.</t>
  </si>
  <si>
    <t>LIVER TRANSPLANT AND/OR INTESTINAL TRANSPLANT</t>
  </si>
  <si>
    <t>HEART AND/OR LUNG TRANSPLANT</t>
  </si>
  <si>
    <t>TRACHEOSTOMY WITH MV &gt;96 HOURS WITH EXTENSIVE PROCEDURE</t>
  </si>
  <si>
    <t>TRACHEOSTOMY WITH MV &gt;96 HOURS WITHOUT EXTENSIVE PROCEDURE</t>
  </si>
  <si>
    <t>OTHER NERVOUS SYSTEM AND RELATED PROCEDURES</t>
  </si>
  <si>
    <t>PERCUTANEOUS INTRACRANIAL AND EXTRACRANIAL VASCULAR PROCEDURES</t>
  </si>
  <si>
    <t>SPINAL DISORDERS AND INJURIES</t>
  </si>
  <si>
    <t>DEGENERATIVE NERVOUS SYSTEM DISORDERS EXCEPT MULTIPLE SCLEROSIS</t>
  </si>
  <si>
    <t>MULTIPLE SCLEROSIS, OTHER DEMYELINATING DISEASE AND INFLAMMATORY NEUROPATHIES</t>
  </si>
  <si>
    <t>CVA AND PRECEREBRAL OCCLUSION WITH INFARCTION</t>
  </si>
  <si>
    <t>NONSPECIFIC CVA AND PRECEREBRAL OCCLUSION WITHOUT INFARCTION</t>
  </si>
  <si>
    <t>PERIPHERAL, CRANIAL AND AUTONOMIC NERVE DISORDERS</t>
  </si>
  <si>
    <t>BACTERIAL AND TUBERCULOUS INFECTIONS OF NERVOUS SYSTEM</t>
  </si>
  <si>
    <t>NON-BACTERIAL INFECTIONS OF NERVOUS SYSTEM EXCEPT VIRAL MENINGITIS</t>
  </si>
  <si>
    <t>MIGRAINE AND OTHER HEADACHES</t>
  </si>
  <si>
    <t>HEAD TRAUMA WITH COMA &gt; 1 HOUR OR HEMORRHAGE</t>
  </si>
  <si>
    <t>BRAIN CONTUSION OR LACERATION AND COMPLICATED SKULL FRACTURE, COMA &lt; 1 HOUR OR NO COMA</t>
  </si>
  <si>
    <t>CONCUSSION, CLOSED SKULL FRACTURE NOS, AND UNCOMPLICATED INTRACRANIAL INJURY, COMA &lt; 1 HOUR OR NO COMA</t>
  </si>
  <si>
    <t>ANOXIC AND OTHER SEVERE BRAIN DAMAGE</t>
  </si>
  <si>
    <t>ORBIT AND EYE PROCEDURES</t>
  </si>
  <si>
    <t>EYE INFECTIONS AND OTHER EYE DISORDERS</t>
  </si>
  <si>
    <t>MAJOR CRANIAL OR FACIAL BONE PROCEDURES</t>
  </si>
  <si>
    <t>OTHER MAJOR HEAD AND NECK PROCEDURES</t>
  </si>
  <si>
    <t>FACIAL BONE PROCEDURES EXCEPT MAJOR CRANIAL OR FACIAL BONE PROCEDURES</t>
  </si>
  <si>
    <t>CLEFT LIP AND PALATE REPAIR</t>
  </si>
  <si>
    <t>TONSIL AND ADENOID PROCEDURES</t>
  </si>
  <si>
    <t>OTHER EAR, NOSE, MOUTH AND THROAT PROCEDURES</t>
  </si>
  <si>
    <t>EAR, NOSE, MOUTH, THROAT AND CRANIAL OR FACIAL MALIGNANCIES</t>
  </si>
  <si>
    <t>VERTIGO AND OTHER LABYRINTH DISORDERS</t>
  </si>
  <si>
    <t>DENTAL DISEASES AND DISORDERS</t>
  </si>
  <si>
    <t>OTHER EAR, NOSE, MOUTH, THROAT AND CRANIAL OR FACIAL DIAGNOSES</t>
  </si>
  <si>
    <t>MAJOR RESPIRATORY AND CHEST PROCEDURES</t>
  </si>
  <si>
    <t>OTHER RESPIRATORY AND CHEST PROCEDURES</t>
  </si>
  <si>
    <t>RESPIRATORY SYSTEM DIAGNOSIS WITH VENTILATOR SUPPORT &gt; 96 HOURS</t>
  </si>
  <si>
    <t>BPD AND OTHER CHRONIC RESPIRATORY DISEASES ARISING IN PERINATAL PERIOD</t>
  </si>
  <si>
    <t>MAJOR CHEST AND RESPIRATORY TRAUMA</t>
  </si>
  <si>
    <t>MAJOR RESPIRATORY INFECTIONS AND INFLAMMATIONS</t>
  </si>
  <si>
    <t>BRONCHIOLITIS AND RSV PNEUMONIA</t>
  </si>
  <si>
    <t>INTERSTITIAL AND ALVEOLAR LUNG DISEASES</t>
  </si>
  <si>
    <t>OTHER RESPIRATORY DIAGNOSES EXCEPT SIGNS, SYMPTOMS AND MISCELLANEOUS DIAGNOSES</t>
  </si>
  <si>
    <t>RESPIRATORY SIGNS, SYMPTOMS AND MISCELLANEOUS DIAGNOSES</t>
  </si>
  <si>
    <t>ACUTE BRONCHITIS AND RELATED SYMPTOMS</t>
  </si>
  <si>
    <t>CARDIAC VALVE PROCEDURES WITH AMI OR COMPLEX PRINCIPAL DIAGNOSIS</t>
  </si>
  <si>
    <t>CARDIAC VALVE PROCEDURES WITHOUT AMI OR COMPLEX PRINCIPAL DIAGNOSIS</t>
  </si>
  <si>
    <t>CORONARY BYPASS WITH AMI OR COMPLEX PRINCIPAL DIAGNOSIS</t>
  </si>
  <si>
    <t>CORONARY BYPASS WITHOUT AMI OR COMPLEX PRINCIPAL DIAGNOSIS</t>
  </si>
  <si>
    <t>OTHER CARDIOTHORACIC AND THORACIC VASCULAR PROCEDURES</t>
  </si>
  <si>
    <t>PERMANENT CARDIAC PACEMAKER IMPLANT WITH AMI, HEART FAILURE OR SHOCK</t>
  </si>
  <si>
    <t>PERMANENT CARDIAC PACEMAKER IMPLANT WITHOUT AMI, HEART FAILURE OR SHOCK</t>
  </si>
  <si>
    <t>PERCUTANEOUS CARDIAC INTERVENTION WITH AMI</t>
  </si>
  <si>
    <t>PERCUTANEOUS CARDIAC INTERVENTION WITHOUT AMI</t>
  </si>
  <si>
    <t>INSERTION, REVISION AND REPLACEMENTS OF PACEMAKER AND OTHER CARDIAC DEVICES</t>
  </si>
  <si>
    <t>CARDIAC PACEMAKER AND DEFIBRILLATOR REVISION EXCEPT DEVICE REPLACEMENT</t>
  </si>
  <si>
    <t>ACUTE AND SUBACUTE ENDOCARDITIS</t>
  </si>
  <si>
    <t>CARDIAC ARREST AND SHOCK</t>
  </si>
  <si>
    <t>PERIPHERAL AND OTHER VASCULAR DISORDERS</t>
  </si>
  <si>
    <t>ANGINA PECTORIS AND CORONARY ATHEROSCLEROSIS</t>
  </si>
  <si>
    <t>CARDIAC STRUCTURAL AND VALVULAR DISORDERS</t>
  </si>
  <si>
    <t>CARDIAC ARRHYTHMIA AND CONDUCTION DISORDERS</t>
  </si>
  <si>
    <t>SYNCOPE AND COLLAPSE</t>
  </si>
  <si>
    <t>MALFUNCTION, REACTION, COMPLICATION OF CARDIAC OR VASCULAR DEVICE OR PROCEDURE</t>
  </si>
  <si>
    <t>MAJOR STOMACH, ESOPHAGEAL AND DUODENAL PROCEDURES</t>
  </si>
  <si>
    <t>OTHER STOMACH, ESOPHAGEAL AND DUODENAL PROCEDURES</t>
  </si>
  <si>
    <t>OTHER SMALL AND LARGE BOWEL PROCEDURES</t>
  </si>
  <si>
    <t>HERNIA PROCEDURES EXCEPT INGUINAL, FEMORAL AND UMBILICAL</t>
  </si>
  <si>
    <t>INGUINAL, FEMORAL AND UMBILICAL HERNIA PROCEDURES</t>
  </si>
  <si>
    <t>OTHER DIGESTIVE SYSTEM AND ABDOMINAL PROCEDURES</t>
  </si>
  <si>
    <t>PEPTIC ULCER AND GASTRITIS</t>
  </si>
  <si>
    <t>DIVERTICULITIS AND DIVERTICULOSIS</t>
  </si>
  <si>
    <t>MAJOR GASTROINTESTINAL AND PERITONEAL INFECTIONS</t>
  </si>
  <si>
    <t>OTHER GASTROENTERITIS, NAUSEA AND VOMITING</t>
  </si>
  <si>
    <t>MALFUNCTION, REACTION AND COMPLICATION OF GASTROINTESTINAL DEVICE OR PROCEDURE</t>
  </si>
  <si>
    <t>OTHER AND UNSPECIFIED GASTROINTESTINAL HEMORRHAGE</t>
  </si>
  <si>
    <t>MAJOR PANCREAS, LIVER AND SHUNT PROCEDURES</t>
  </si>
  <si>
    <t>OTHER HEPATOBILIARY, PANCREAS AND ABDOMINAL PROCEDURES</t>
  </si>
  <si>
    <t>HEPATIC COMA AND OTHER MAJOR ACUTE LIVER DISORDERS</t>
  </si>
  <si>
    <t>MALIGNANCY OF HEPATOBILIARY SYSTEM AND PANCREAS</t>
  </si>
  <si>
    <t>DISORDERS OF GALLBLADDER AND BILIARY TRACT</t>
  </si>
  <si>
    <t>DORSAL AND LUMBAR FUSION PROCEDURE FOR CURVATURE OF BACK</t>
  </si>
  <si>
    <t>DORSAL AND LUMBAR FUSION PROCEDURE EXCEPT FOR CURVATURE OF BACK</t>
  </si>
  <si>
    <t>HIP AND FEMUR FRACTURE REPAIR</t>
  </si>
  <si>
    <t>OTHER SIGNIFICANT HIP AND FEMUR SURGERY</t>
  </si>
  <si>
    <t>INTERVERTEBRAL DISC EXCISION AND DECOMPRESSION</t>
  </si>
  <si>
    <t>SKIN GRAFT, EXCEPT HAND, FOR MUSCULOSKELETAL AND CONNECTIVE TISSUE DIAGNOSES</t>
  </si>
  <si>
    <t>KNEE AND LOWER LEG PROCEDURES EXCEPT FOOT</t>
  </si>
  <si>
    <t>FOOT AND TOE PROCEDURES</t>
  </si>
  <si>
    <t>SHOULDER, UPPER ARM AND FOREARM PROCEDURES EXCEPT JOINT REPLACEMENT</t>
  </si>
  <si>
    <t>HAND AND WRIST PROCEDURES</t>
  </si>
  <si>
    <t>TENDON, MUSCLE AND OTHER SOFT TISSUE PROCEDURES</t>
  </si>
  <si>
    <t>OTHER MUSCULOSKELETAL SYSTEM AND CONNECTIVE TISSUE PROCEDURES</t>
  </si>
  <si>
    <t>CERVICAL SPINAL FUSION AND OTHER BACK OR NECK PROCEDURES EXCEPT DISC EXCISION OR DECOMPRESSION</t>
  </si>
  <si>
    <t>SHOULDER AND ELBOW JOINT REPLACEMENT</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</si>
  <si>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</si>
  <si>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</si>
  <si>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</si>
  <si>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</si>
  <si>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</si>
  <si>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</si>
  <si>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</si>
  <si>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</si>
  <si>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</si>
  <si>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</si>
  <si>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</si>
  <si>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</si>
  <si>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</si>
  <si>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</si>
  <si>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</si>
  <si>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</si>
  <si>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</si>
  <si>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</si>
  <si>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</si>
  <si>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</si>
  <si>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FRACTURES AND DISLOCATIONS EXCEPT FEMUR, PELVIS AND BACK</t>
  </si>
  <si>
    <t>MUSCULOSKELETAL MALIGNANCY AND PATHOLOGICAL FRACTURE DUE TO MUSCULOSKELETAL MALIGNANCY</t>
  </si>
  <si>
    <t>OSTEOMYELITIS, SEPTIC ARTHRITIS AND OTHER MUSCULOSKELETAL INFECTIONS</t>
  </si>
  <si>
    <t>OTHER BACK AND NECK DISORDERS, FRACTURES AND INJURIES</t>
  </si>
  <si>
    <t>MALFUNCTION, REACTION, COMPLICATION OF ORTHOPEDIC DEVICE OR PROCEDURE</t>
  </si>
  <si>
    <t>OTHER MUSCULOSKELETAL SYSTEM AND CONNECTIVE TISSUE DIAGNOSES</t>
  </si>
  <si>
    <t>SKIN GRAFT FOR SKIN AND SUBCUTANEOUS TISSUE DIAGNOSES</t>
  </si>
  <si>
    <t>OTHER SKIN, SUBCUTANEOUS TISSUE AND RELATED PROCEDURES</t>
  </si>
  <si>
    <t>CELLULITIS AND OTHER SKIN INFECTIONS</t>
  </si>
  <si>
    <t>CONTUSION, OPEN WOUND AND OTHER TRAUMA TO SKIN AND SUBCUTANEOUS TISSUE</t>
  </si>
  <si>
    <t>OTHER SKIN, SUBCUTANEOUS TISSUE AND BREAST DISORDERS</t>
  </si>
  <si>
    <t>THYROID, PARATHYROID AND THYROGLOSSAL PROCEDURES</t>
  </si>
  <si>
    <t>OTHER PROCEDURES FOR ENDOCRINE, NUTRITIONAL AND METABOLIC DISORDERS</t>
  </si>
  <si>
    <t>MALNUTRITION, FAILURE TO THRIVE AND OTHER NUTRITIONAL DISORDERS</t>
  </si>
  <si>
    <t>HYPOVOLEMIA AND RELATED ELECTROLYTE DISORDERS</t>
  </si>
  <si>
    <t>KIDNEY AND URINARY TRACT PROCEDURES FOR MALIGNANCY</t>
  </si>
  <si>
    <t>KIDNEY AND URINARY TRACT PROCEDURES FOR NON-MALIGNANCY</t>
  </si>
  <si>
    <t>RENAL DIALYSIS ACCESS DEVICE PROCEDURES AND VESSEL REPAIR</t>
  </si>
  <si>
    <t>URETHRAL AND TRANSURETHRAL PROCEDURES</t>
  </si>
  <si>
    <t>OTHER KIDNEY, URINARY TRACT AND RELATED PROCEDURES</t>
  </si>
  <si>
    <t>KIDNEY AND URINARY TRACT MALIGNANCY</t>
  </si>
  <si>
    <t>NEPHRITIS AND NEPHROSIS</t>
  </si>
  <si>
    <t>KIDNEY AND URINARY TRACT INFECTIONS</t>
  </si>
  <si>
    <t>URINARY STONES AND ACQUIRED UPPER URINARY TRACT OBSTRUCTION</t>
  </si>
  <si>
    <t>MALFUNCTION, REACTION, COMPLICATION OF GENITOURINARY DEVICE OR PROCEDURE</t>
  </si>
  <si>
    <t>OTHER KIDNEY AND URINARY TRACT DIAGNOSES, SIGNS AND SYMPTOMS</t>
  </si>
  <si>
    <t>PENIS, TESTES AND SCROTAL PROCEDURES</t>
  </si>
  <si>
    <t>OTHER MALE REPRODUCTIVE SYSTEM AND RELATED PROCEDURES</t>
  </si>
  <si>
    <t>PELVIC EVISCERATION, RADICAL HYSTERECTOMY AND OTHER RADICAL GYNECOLOGICAL PROCEDURES</t>
  </si>
  <si>
    <t>UTERINE AND ADNEXA PROCEDURES FOR OVARIAN AND ADNEXAL MALIGNANCY</t>
  </si>
  <si>
    <t>UTERINE AND ADNEXA PROCEDURES FOR NON-OVARIAN AND NON-ADNEXAL MALIGNANCY</t>
  </si>
  <si>
    <t>UTERINE AND ADNEXA PROCEDURES FOR NON-MALIGNANCY EXCEPT LEIOMYOMA</t>
  </si>
  <si>
    <t>DILATION AND CURETTAGE FOR NON-OBSTETRIC DIAGNOSES</t>
  </si>
  <si>
    <t>OTHER FEMALE REPRODUCTIVE SYSTEM AND RELATED PROCEDURES</t>
  </si>
  <si>
    <t>UTERINE AND ADNEXA PROCEDURES FOR LEIOMYOMA</t>
  </si>
  <si>
    <t>MENSTRUAL AND OTHER FEMALE REPRODUCTIVE SYSTEM DISORDERS</t>
  </si>
  <si>
    <t>CESAREAN SECTION WITH STERILIZATION</t>
  </si>
  <si>
    <t>CESAREAN SECTION WITHOUT STERILIZATION</t>
  </si>
  <si>
    <t>VAGINAL DELIVERY WITH STERILIZATION AND/OR D&amp;C</t>
  </si>
  <si>
    <t>VAGINAL DELIVERY WITH O.R. PROCEDURE EXCEPT STERILIZATION AND/OR D&amp;C</t>
  </si>
  <si>
    <t>ABORTION WITH D&amp;C, ASPIRATION CURETTAGE OR HYSTEROTOMY</t>
  </si>
  <si>
    <t>ANTEPARTUM WITH O.R. PROCEDURE</t>
  </si>
  <si>
    <t>POSTPARTUM AND POST ABORTION DIAGNOSIS WITH O.R. PROCEDURE</t>
  </si>
  <si>
    <t>POSTPARTUM AND POST ABORTION DIAGNOSES WITHOUT PROCEDURE</t>
  </si>
  <si>
    <t>ABORTION WITHOUT D&amp;C, ASPIRATION CURETTAGE OR HYSTEROTOMY</t>
  </si>
  <si>
    <t>ANTEPARTUM WITHOUT O.R. PROCEDURE</t>
  </si>
  <si>
    <t>NEONATE, TRANSFERRED &lt; 5 DAYS OLD, NOT BORN HERE</t>
  </si>
  <si>
    <t>NEONATE WITH ECMO</t>
  </si>
  <si>
    <t>NEONATE BIRTH WEIGHT &lt; 1500 GRAMS WITH MAJOR PROCEDURE</t>
  </si>
  <si>
    <t>NEONATE BIRTH WEIGHT &lt; 500 GRAMS, OR BIRTH WEIGHT 500-999 GRAMS AND GESTATIONAL AGE &lt;24 WEEKS, OR BIRTH WEIGHT 500-749 GRAMS WITH MAJOR ANOMALY OR WITHOUT LIFE SUSTAINING INTERVENTION</t>
  </si>
  <si>
    <t>NEONATE BIRTH WEIGHT 500-749 GRAMS WITHOUT MAJOR PROCEDURE</t>
  </si>
  <si>
    <t>NEONATE BIRTH WEIGHT 750-999 GRAMS WITHOUT MAJOR PROCEDURE</t>
  </si>
  <si>
    <t>NEONATE BIRTH WEIGHT 1000-1249 GRAMS WITH RESPIRATORY DISTRESS SYNDROME OR OTHER MAJOR RESPIRATORY CONDITION OR MAJOR ANOMALY</t>
  </si>
  <si>
    <t>NEONATE BIRTH WEIGHT 1000-1249 GRAMS WITH OR WITHOUT SIGNIFICANT CONDITION</t>
  </si>
  <si>
    <t>NEONATE BIRTH WEIGHT 1250-1499 GRAMS WITH RESPIRATORY DISTRESS SYNDROME OR OTHER MAJOR RESPIRATORY CONDITION OR MAJOR ANOMALY</t>
  </si>
  <si>
    <t>NEONATE BIRTH WEIGHT 1250-1499 GRAMS WITH OR WITHOUT SIGNIFICANT CONDITION</t>
  </si>
  <si>
    <t>NEONATE BIRTH WEIGHT 1500-2499 GRAMS WITH MAJOR PROCEDURE</t>
  </si>
  <si>
    <t>NEONATE BIRTH WEIGHT 1500-1999 GRAMS WITH MAJOR ANOMALY</t>
  </si>
  <si>
    <t>NEONATE BIRTH WEIGHT 1500-1999 GRAMS WITH RESPIRATORY DISTRESS SYNDROME OR OTHER MAJOR RESPIRATORY CONDITION</t>
  </si>
  <si>
    <t>NEONATE BIRTH WEIGHT 1500-1999 GRAMS WITH CONGENITAL OR PERINATAL INFECTION</t>
  </si>
  <si>
    <t>NEONATE BIRTH WEIGHT 1500-1999 GRAMS WITH OR WITHOUT OTHER SIGNIFICANT CONDITION</t>
  </si>
  <si>
    <t>NEONATE BIRTH WEIGHT 2000-2499 GRAMS WITH MAJOR ANOMALY</t>
  </si>
  <si>
    <t>NEONATE BIRTH WEIGHT 2000-2499 GRAMS WITH RESPIRATORY DISTRESS SYNDROME OR OTHER MAJOR RESPIRATORY CONDITION</t>
  </si>
  <si>
    <t>NEONATE BIRTH WEIGHT 2000-2499 GRAMS WITH CONGENITAL OR PERINATAL INFECTION</t>
  </si>
  <si>
    <t>NEONATE BIRTH WEIGHT 2000-2499 GRAMS WITH OTHER SIGNIFICANT CONDITION</t>
  </si>
  <si>
    <t>NEONATE BIRTH WEIGHT 2000-2499 GRAMS, NORMAL NEWBORN OR NEONATE WITH OTHER PROBLEM</t>
  </si>
  <si>
    <t>NEONATE BIRTH WEIGHT &gt; 2499 GRAMS WITH MAJOR CARDIOVASCULAR PROCEDURE</t>
  </si>
  <si>
    <t>NEONATE BIRTH WEIGHT &gt; 2499 GRAMS WITH OTHER MAJOR PROCEDURE</t>
  </si>
  <si>
    <t>NEONATE BIRTH WEIGHT &gt; 2499 GRAMS WITH MAJOR ANOMALY</t>
  </si>
  <si>
    <t>NEONATE BIRTH WEIGHT &gt; 2499 GRAMS WITH RESPIRATORY DISTRESS SYNDROME OR OTHER MAJOR RESPIRATORY CONDITION</t>
  </si>
  <si>
    <t>NEONATE BIRTH WEIGHT &gt; 2499 GRAMS WITH CONGENITAL OR PERINATAL INFECTION</t>
  </si>
  <si>
    <t>NEONATE BIRTH WEIGHT &gt; 2499 GRAMS WITH OTHER SIGNIFICANT CONDITION</t>
  </si>
  <si>
    <t>NEONATE BIRTH WEIGHT &gt; 2499 GRAMS, NORMAL NEWBORN OR NEONATE WITH OTHER PROBLEM</t>
  </si>
  <si>
    <t>OTHER PROCEDURES OF BLOOD AND BLOOD-FORMING ORGANS</t>
  </si>
  <si>
    <t>MAJOR HEMATOLOGIC OR IMMUNOLOGIC DIAGNOSES EXCEPT SICKLE CELL CRISIS AND COAGULATION</t>
  </si>
  <si>
    <t>COAGULATION AND PLATELET DISORDERS</t>
  </si>
  <si>
    <t>OTHER ANEMIA AND DISORDERS OF BLOOD AND BLOOD-FORMING ORGANS</t>
  </si>
  <si>
    <t>MAJOR O.R. PROCEDURES FOR LYMPHATIC, HEMATOPOIETIC OR OTHER NEOPLASMS</t>
  </si>
  <si>
    <t>OTHER  O.R. PROCEDURES FOR LYMPHATIC, HEMATOPOIETIC OR OTHER NEOPLASMS</t>
  </si>
  <si>
    <t>LYMPHOMA, MYELOMA AND NON-ACUTE LEUKEMIA</t>
  </si>
  <si>
    <t>LYMPHATIC AND OTHER MALIGNANCIES AND NEOPLASMS OF UNCERTAIN BEHAVIOR</t>
  </si>
  <si>
    <t>INFECTIOUS AND PARASITIC DISEASES INCLUDING HIV WITH O.R. PROCEDURE</t>
  </si>
  <si>
    <t>POST-OPERATIVE, POST-TRAUMA, OTHER DEVICE INFECTIONS WITH O.R. PROCEDURE</t>
  </si>
  <si>
    <t>SEPTICEMIA AND DISSEMINATED INFECTIONS</t>
  </si>
  <si>
    <t>FEVER AND INFLAMMATORY CONDITIONS</t>
  </si>
  <si>
    <t>OTHER INFECTIOUS AND PARASITIC DISEASES</t>
  </si>
  <si>
    <t>MENTAL ILLNESS DIAGNOSIS WITH O.R. PROCEDURE</t>
  </si>
  <si>
    <t>MAJOR DEPRESSIVE DISORDERS AND OTHER OR UNSPECIFIED PSYCHOSES</t>
  </si>
  <si>
    <t>DISORDERS OF PERSONALITY AND IMPULSE CONTROL</t>
  </si>
  <si>
    <t>ADJUSTMENT DISORDERS AND NEUROSES EXCEPT DEPRESSIVE DIAGNOSES</t>
  </si>
  <si>
    <t>ACUTE ANXIETY AND DELIRIUM STATES</t>
  </si>
  <si>
    <t>DRUG AND ALCOHOL ABUSE OR DEPENDENCE, LEFT AGAINST MEDICAL ADVICE</t>
  </si>
  <si>
    <t>ALCOHOL AND DRUG DEPENDENCE WITH REHABILITATION AND/OR DETOXIFICATION THERAPY</t>
  </si>
  <si>
    <t>OPIOID ABUSE AND DEPENDENCE</t>
  </si>
  <si>
    <t>COCAINE ABUSE AND DEPENDENCE</t>
  </si>
  <si>
    <t>ALCOHOL ABUSE AND DEPENDENCE</t>
  </si>
  <si>
    <t>OTHER DRUG ABUSE AND DEPENDENCE</t>
  </si>
  <si>
    <t>EXTENSIVE O.R. PROCEDURES FOR OTHER COMPLICATIONS OF TREATMENT</t>
  </si>
  <si>
    <t>MODERATELY EXTENSIVE O.R. PROCEDURES FOR OTHER COMPLICATIONS OF TREATMENT</t>
  </si>
  <si>
    <t>NON-EXTENSIVE O.R. PROCEDURES FOR OTHER COMPLICATIONS OF TREATMENT</t>
  </si>
  <si>
    <t>OTHER INJURY, POISONING AND TOXIC EFFECT DIAGNOSES</t>
  </si>
  <si>
    <t>INTENTIONAL SELF-HARM AND ATTEMPTED SUICIDE</t>
  </si>
  <si>
    <t>EXTENSIVE THIRD DEGREE BURNS WITH SKIN GRAFT</t>
  </si>
  <si>
    <t>BURNS WITH SKIN GRAFT EXCEPT EXTENSIVE THIRD DEGREE BURNS</t>
  </si>
  <si>
    <t>EXTENSIVE THIRD DEGREE BURNS WITHOUT SKIN GRAFT</t>
  </si>
  <si>
    <t>PARTIAL THICKNESS BURNS WITHOUT SKIN GRAFT</t>
  </si>
  <si>
    <t>PROCEDURE WITH DIAGNOSIS OF REHABILITATION, AFTERCARE OR OTHER CONTACT WITH HEALTH SERVICES</t>
  </si>
  <si>
    <t>SIGNS, SYMPTOMS AND OTHER FACTORS INFLUENCING HEALTH STATUS</t>
  </si>
  <si>
    <t>OTHER AFTERCARE AND CONVALESCENCE</t>
  </si>
  <si>
    <t>HIV WITH MULTIPLE MAJOR HIV RELATED CONDITIONS</t>
  </si>
  <si>
    <t>HIV WITH MAJOR HIV RELATED CONDITION</t>
  </si>
  <si>
    <t>HIV WITH MULTIPLE SIGNIFICANT HIV RELATED CONDITIONS</t>
  </si>
  <si>
    <t>HIV WITH ONE SIGNIFICANT HIV CONDITION OR WITHOUT SIGNIFICANT RELATED CONDITIONS</t>
  </si>
  <si>
    <t>EXTENSIVE ABDOMINAL OR THORACIC PROCEDURES FOR MULTIPLE SIGNIFICANT TRAUMA</t>
  </si>
  <si>
    <t>MUSCULOSKELETAL AND OTHER PROCEDURES FOR MULTIPLE SIGNIFICANT TRAUMA</t>
  </si>
  <si>
    <t>MULTIPLE SIGNIFICANT TRAUMA WITHOUT O.R. PROCEDURE</t>
  </si>
  <si>
    <t>EXTENSIVE O.R. PROCEDURE UNRELATED TO PRINCIPAL DIAGNOSIS</t>
  </si>
  <si>
    <t>MODERATELY EXTENSIVE O.R. PROCEDURE UNRELATED TO PRINCIPAL DIAGNOSIS</t>
  </si>
  <si>
    <t>NON-EXTENSIVE O.R. PROCEDURE UNRELATED TO PRINCIPAL DIAGNOSIS</t>
  </si>
  <si>
    <t>Alaska</t>
  </si>
  <si>
    <t>Arizona</t>
  </si>
  <si>
    <t>Arkansas</t>
  </si>
  <si>
    <t>California</t>
  </si>
  <si>
    <t>Colorado</t>
  </si>
  <si>
    <t>Connecticut</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</si>
  <si>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</si>
  <si>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</si>
  <si>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</si>
  <si>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</si>
  <si>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</si>
  <si>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</si>
  <si>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</si>
  <si>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</si>
  <si>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</si>
  <si>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</si>
  <si>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</si>
  <si>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</si>
  <si>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</si>
  <si>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</si>
  <si>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</si>
  <si>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</si>
  <si>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</si>
  <si>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Nebraska</t>
  </si>
  <si>
    <t>Nevada</t>
  </si>
  <si>
    <t>New Hampshire</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</si>
  <si>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</si>
  <si>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</si>
  <si>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</si>
  <si>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</si>
  <si>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</si>
  <si>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</si>
  <si>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</si>
  <si>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</si>
  <si>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</si>
  <si>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</si>
  <si>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</si>
  <si>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</si>
  <si>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</si>
  <si>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</si>
  <si>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</si>
  <si>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</si>
  <si>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</si>
  <si>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</si>
  <si>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</si>
  <si>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</si>
  <si>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</si>
  <si>
    <t>October 1, 2021</t>
  </si>
  <si>
    <t>APR-DRG (Version 38)</t>
  </si>
  <si>
    <t>955-0</t>
  </si>
  <si>
    <t xml:space="preserve">PRINCIPAL DIAGNOSIS INVALID AS DISCHARGE DIAGNOSIS	</t>
  </si>
  <si>
    <t>Error DRG</t>
  </si>
  <si>
    <t>956-0</t>
  </si>
  <si>
    <t xml:space="preserve">UNGROUPABLE	</t>
  </si>
  <si>
    <t>8. ALOS figures refer to the nationwide average length of stay for each DRG. This information is used to adjust payments for acute care transfer cases and cases where the beneficiary has Medicaid eligibility for less than the full stay.</t>
  </si>
  <si>
    <t>7. For Obstetrics, the Gross DRG Amount is increased by a policy adjustor of 1.30. See Column F and K.</t>
  </si>
  <si>
    <t>1. CCRs are multiplied by covered charges to calculate the hospital's estimated cost of care for each stay. The estimated cost of care is a factor in the cost outlier calculations. For Montana hospitals, the CCR is specific to the hospital and calculated by DPHHS from the cost report. For Centers of Excellence, a hospital-specific CCR is also used. For other out-of-state hospitals, DPHHS uses statewide average CCRs as calculated by Medicare (urban operating plus capital).</t>
  </si>
  <si>
    <t>2. CCRs shown are the Medicare statewide urban hospital CCRs for inpatient care, operating plus capital cost, for Federal Fiscal Year 2021. The source is: Federal Register Table 8A. Available at https://www.cms.gov/medicare/acute-inpatient-pps/fy-2021-ipps-final-rule-home-page#Tables</t>
  </si>
  <si>
    <t>Spend down</t>
  </si>
  <si>
    <t>Effective with Admission Dates October 1, 2021</t>
  </si>
  <si>
    <t>Effective October 1, 2021</t>
  </si>
  <si>
    <t>2. The DRG base price is $5,365, except for Centers of Excellence and long term acute care hospitals (LTAC): $7,995 and $7,250 respectively.</t>
  </si>
  <si>
    <t>4. For adult DRGs (patient age &gt;=18) the age adjuster is set to 1.00. See column J.</t>
  </si>
  <si>
    <t>4. For pediatric mental health patients (&lt; 18 years old) the Gross DRG Amount is increased by an age adjustor of 1.65. See Column K.</t>
  </si>
  <si>
    <t>5. For normal newborns the Gross DRG Amount is increased by a policy adjustor of 1.50. See Column F and K.</t>
  </si>
  <si>
    <t>6. For neonates (i.e., sick newborns), the Gross DRG Amount is increased by a policy adjustor of 1.50. See Column F and K.</t>
  </si>
  <si>
    <t>9. Relative weights were derived from 3M V.38 HSRV weights (Col D) re-centered so that the total average case mix for MT stays = 1.00 (Col E).</t>
  </si>
  <si>
    <t>10. This table shows information for 1,328 DRGs (332 base DRGs, each with four levels of severity, plus two error DRGs).</t>
  </si>
  <si>
    <r>
      <t>11. This spreadsheet was produced using proprietary computer software created, owned and licensed by the 3M Company. All copyrights in and to the 3M (APR</t>
    </r>
    <r>
      <rPr>
        <vertAlign val="superscript"/>
        <sz val="8"/>
        <rFont val="Arial"/>
        <family val="2"/>
      </rPr>
      <t>TM)</t>
    </r>
    <r>
      <rPr>
        <sz val="10"/>
        <rFont val="Arial"/>
        <family val="2"/>
      </rPr>
      <t xml:space="preserve"> Software, and to the 3M (APR</t>
    </r>
    <r>
      <rPr>
        <vertAlign val="superscript"/>
        <sz val="10"/>
        <rFont val="Arial"/>
        <family val="2"/>
      </rPr>
      <t>TM</t>
    </r>
    <r>
      <rPr>
        <sz val="10"/>
        <rFont val="Arial"/>
        <family val="2"/>
      </rPr>
      <t xml:space="preserve"> DRG) classification system(s) (including the selection, coordination and arrangement of all codes) are owned by 3M. All rights reserved. 3M is not responsible for the content or function within.</t>
    </r>
  </si>
  <si>
    <t>3. The corresponding Montana value is 31.4%. It is not shown because Montana Medicaid uses hospital-specific CCRs for Montana hospitals.</t>
  </si>
  <si>
    <t>This DRG Pricing Calculator is intended to enable hospitals and other interested parties in understanding and predicting payment for inpatient stays covered by Montana Medicaid. This version applies to stays with dates of admission on or after October 1, 2021. The "Calculator" sheet incorporates the pricing logic for the DRG base payment, cost outlier payments, etc. The "DRG Table" sheet shows information specific to each DRG. The "Hospital Table" sheet shows information specific to each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</si>
</sst>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0_);\(0.00\)"/>
    <numFmt numFmtId="168" formatCode="&quot;$&quot;#,##0.0000_);\(&quot;$&quot;#,##0.0000\)"/>
    <numFmt numFmtId="169" formatCode="&quot;$&quot;#,##0.00"/>
    <numFmt numFmtId="170" formatCode="#,##0.0000_);\(#,##0.0000\)"/>
    <numFmt numFmtId="171" formatCode="[$-409]mmmm\ d\,\ yyyy;@"/>
    <numFmt numFmtId="172" formatCode="0.0000"/>
    <numFmt numFmtId="173" formatCode="0.0000_);[Red]\(0.0000\)"/>
    <numFmt numFmtId="174" formatCode="0.00_);[Red]\(0.00\)"/>
    <numFmt numFmtId="175" formatCode="0.0_);[Red]\(0.0\)"/>
    <numFmt numFmtId="176" formatCode="0_);[Red]\(0\)"/>
    <numFmt numFmtId="177" formatCode="#,##0.0000"/>
    <numFmt numFmtId="178" formatCode="0000000"/>
    <numFmt numFmtId="179" formatCode="000000"/>
  </numFmts>
  <fonts count="34">
    <font>
      <sz val="11"/>
      <color theme="1"/>
      <name val="Calibri"/>
      <family val="2"/>
      <scheme val="minor"/>
    </font>
    <font>
      <sz val="11"/>
      <color theme="1"/>
      <name val="Calibri"/>
      <family val="2"/>
      <scheme val="minor"/>
    </font>
    <font>
      <b/>
      <sz val="10"/>
      <color theme="0"/>
      <name val="Arial"/>
      <family val="2"/>
    </font>
    <font>
      <b/>
      <sz val="10"/>
      <color rgb="FFFF0000"/>
      <name val="Arial"/>
      <family val="2"/>
    </font>
    <font>
      <i/>
      <sz val="11"/>
      <name val="TimesNewRoman,Italic"/>
    </font>
    <font>
      <sz val="22"/>
      <name val="TimesNewRoman,Italic"/>
    </font>
    <font>
      <b/>
      <sz val="16"/>
      <color theme="0"/>
      <name val="Arial"/>
      <family val="2"/>
    </font>
    <font>
      <u/>
      <sz val="10"/>
      <color theme="10"/>
      <name val="Arial"/>
      <family val="2"/>
    </font>
    <font>
      <b/>
      <sz val="11"/>
      <color theme="0"/>
      <name val="Arial"/>
      <family val="2"/>
    </font>
    <font>
      <u/>
      <sz val="10"/>
      <name val="Arial"/>
      <family val="2"/>
    </font>
    <font>
      <sz val="11"/>
      <name val="Arial"/>
      <family val="2"/>
    </font>
    <font>
      <sz val="10"/>
      <name val="Arial"/>
      <family val="2"/>
    </font>
    <font>
      <sz val="12"/>
      <name val="Times New Roman"/>
      <family val="1"/>
    </font>
    <font>
      <i/>
      <sz val="10"/>
      <color rgb="FF000000"/>
      <name val="Arial"/>
      <family val="2"/>
    </font>
    <font>
      <b/>
      <sz val="10"/>
      <name val="Arial"/>
      <family val="2"/>
    </font>
    <font>
      <sz val="10"/>
      <color indexed="8"/>
      <name val="Arial"/>
      <family val="2"/>
    </font>
    <font>
      <b/>
      <i/>
      <sz val="10"/>
      <name val="Arial"/>
      <family val="2"/>
    </font>
    <font>
      <sz val="8"/>
      <name val="Arial"/>
      <family val="2"/>
    </font>
    <font>
      <sz val="8"/>
      <color indexed="8"/>
      <name val="Arial"/>
      <family val="2"/>
    </font>
    <font>
      <b/>
      <sz val="10"/>
      <color indexed="9"/>
      <name val="Arial"/>
      <family val="2"/>
    </font>
    <font>
      <sz val="10"/>
      <color indexed="9"/>
      <name val="Arial"/>
      <family val="2"/>
    </font>
    <font>
      <sz val="10"/>
      <color rgb="FFFF0000"/>
      <name val="Arial"/>
      <family val="2"/>
    </font>
    <font>
      <sz val="10"/>
      <name val="Calibri"/>
      <family val="2"/>
    </font>
    <font>
      <b/>
      <sz val="9"/>
      <name val="Arial"/>
      <family val="2"/>
    </font>
    <font>
      <b/>
      <sz val="10"/>
      <color indexed="8"/>
      <name val="Arial"/>
      <family val="2"/>
    </font>
    <font>
      <b/>
      <sz val="10"/>
      <color theme="1"/>
      <name val="Arial"/>
      <family val="2"/>
    </font>
    <font>
      <sz val="10"/>
      <name val="Xerox Sans"/>
      <family val="3"/>
    </font>
    <font>
      <sz val="10"/>
      <color theme="1"/>
      <name val="Arial"/>
      <family val="2"/>
    </font>
    <font>
      <sz val="10"/>
      <color theme="0"/>
      <name val="Arial"/>
      <family val="2"/>
    </font>
    <font>
      <i/>
      <sz val="10"/>
      <name val="Arial"/>
      <family val="2"/>
    </font>
    <font>
      <sz val="11"/>
      <color rgb="FF000000"/>
      <name val="Calibri"/>
      <family val="2"/>
      <scheme val="minor"/>
    </font>
    <font>
      <sz val="11"/>
      <color theme="1"/>
      <name val="Segoe UI"/>
      <family val="2"/>
    </font>
    <font>
      <vertAlign val="superscript"/>
      <sz val="8"/>
      <name val="Arial"/>
      <family val="2"/>
    </font>
    <font>
      <vertAlign val="superscript"/>
      <sz val="10"/>
      <name val="Arial"/>
      <family val="2"/>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55585A"/>
        <bgColor indexed="64"/>
      </patternFill>
    </fill>
    <fill>
      <patternFill patternType="solid">
        <fgColor rgb="FFFFFFFF"/>
        <bgColor indexed="64"/>
      </patternFill>
    </fill>
    <fill>
      <patternFill patternType="solid">
        <fgColor rgb="FFAAAFB9"/>
        <bgColor indexed="64"/>
      </patternFill>
    </fill>
    <fill>
      <patternFill patternType="solid">
        <fgColor rgb="FF0047BA"/>
        <bgColor indexed="64"/>
      </patternFill>
    </fill>
    <fill>
      <patternFill patternType="solid">
        <fgColor theme="7" tint="0.79998168889431442"/>
        <bgColor indexed="64"/>
      </patternFill>
    </fill>
    <fill>
      <patternFill patternType="solid">
        <fgColor rgb="FFDADDDC"/>
        <bgColor indexed="64"/>
      </patternFill>
    </fill>
    <fill>
      <patternFill patternType="solid">
        <fgColor theme="1"/>
        <bgColor indexed="64"/>
      </patternFill>
    </fill>
    <fill>
      <patternFill patternType="solid">
        <fgColor theme="0" tint="-0.14999847407452621"/>
        <bgColor indexed="64"/>
      </patternFill>
    </fill>
    <fill>
      <patternFill patternType="solid">
        <fgColor rgb="FF55585A"/>
        <bgColor indexed="0"/>
      </patternFill>
    </fill>
  </fills>
  <borders count="46">
    <border>
      <left/>
      <right/>
      <top/>
      <bottom/>
      <diagonal/>
    </border>
    <border>
      <left style="medium">
        <color rgb="FF55585A"/>
      </left>
      <right/>
      <top style="medium">
        <color rgb="FF55585A"/>
      </top>
      <bottom style="medium">
        <color rgb="FF55585A"/>
      </bottom>
      <diagonal/>
    </border>
    <border>
      <left/>
      <right/>
      <top style="medium">
        <color rgb="FF55585A"/>
      </top>
      <bottom style="medium">
        <color rgb="FF55585A"/>
      </bottom>
      <diagonal/>
    </border>
    <border>
      <left style="medium">
        <color rgb="FF55585A"/>
      </left>
      <right/>
      <top style="medium">
        <color rgb="FF55585A"/>
      </top>
      <bottom/>
      <diagonal/>
    </border>
    <border>
      <left/>
      <right/>
      <top style="medium">
        <color rgb="FF55585A"/>
      </top>
      <bottom/>
      <diagonal/>
    </border>
    <border>
      <left style="medium">
        <color rgb="FF55585A"/>
      </left>
      <right/>
      <top/>
      <bottom/>
      <diagonal/>
    </border>
    <border>
      <left style="medium">
        <color rgb="FF55585A"/>
      </left>
      <right/>
      <top/>
      <bottom style="medium">
        <color rgb="FF55585A"/>
      </bottom>
      <diagonal/>
    </border>
    <border>
      <left/>
      <right/>
      <top/>
      <bottom style="medium">
        <color rgb="FF55585A"/>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rgb="FF55585A"/>
      </right>
      <top style="medium">
        <color rgb="FF55585A"/>
      </top>
      <bottom/>
      <diagonal/>
    </border>
    <border>
      <left/>
      <right style="medium">
        <color rgb="FF55585A"/>
      </right>
      <top/>
      <bottom/>
      <diagonal/>
    </border>
    <border>
      <left/>
      <right style="medium">
        <color rgb="FF55585A"/>
      </right>
      <top/>
      <bottom style="medium">
        <color rgb="FF55585A"/>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55585A"/>
      </right>
      <top style="medium">
        <color rgb="FF55585A"/>
      </top>
      <bottom style="medium">
        <color rgb="FF55585A"/>
      </bottom>
      <diagonal/>
    </border>
    <border>
      <left style="thin">
        <color rgb="FF55585A"/>
      </left>
      <right/>
      <top style="medium">
        <color indexed="64"/>
      </top>
      <bottom/>
      <diagonal/>
    </border>
    <border>
      <left/>
      <right style="thin">
        <color rgb="FF55585A"/>
      </right>
      <top style="medium">
        <color indexed="64"/>
      </top>
      <bottom/>
      <diagonal/>
    </border>
    <border>
      <left style="thin">
        <color rgb="FF55585A"/>
      </left>
      <right/>
      <top/>
      <bottom style="medium">
        <color indexed="64"/>
      </bottom>
      <diagonal/>
    </border>
    <border>
      <left/>
      <right style="thin">
        <color rgb="FF55585A"/>
      </right>
      <top/>
      <bottom style="medium">
        <color indexed="64"/>
      </bottom>
      <diagonal/>
    </border>
    <border>
      <left/>
      <right style="thin">
        <color rgb="FF55585A"/>
      </right>
      <top/>
      <bottom/>
      <diagonal/>
    </border>
    <border>
      <left style="thin">
        <color rgb="FF55585A"/>
      </left>
      <right/>
      <top/>
      <bottom/>
      <diagonal/>
    </border>
    <border>
      <left style="thin">
        <color rgb="FF55585A"/>
      </left>
      <right style="thin">
        <color theme="0"/>
      </right>
      <top/>
      <bottom/>
      <diagonal/>
    </border>
    <border>
      <left style="thin">
        <color theme="0"/>
      </left>
      <right style="thin">
        <color theme="0"/>
      </right>
      <top/>
      <bottom/>
      <diagonal/>
    </border>
    <border>
      <left style="thin">
        <color theme="0"/>
      </left>
      <right/>
      <top/>
      <bottom style="thin">
        <color theme="0"/>
      </bottom>
      <diagonal/>
    </border>
    <border>
      <left/>
      <right style="thin">
        <color rgb="FF55585A"/>
      </right>
      <top/>
      <bottom style="thin">
        <color theme="0"/>
      </bottom>
      <diagonal/>
    </border>
    <border>
      <left style="thin">
        <color theme="0"/>
      </left>
      <right style="thin">
        <color theme="0"/>
      </right>
      <top style="thin">
        <color theme="0"/>
      </top>
      <bottom/>
      <diagonal/>
    </border>
    <border>
      <left style="thin">
        <color theme="0"/>
      </left>
      <right style="thin">
        <color rgb="FF55585A"/>
      </right>
      <top style="thin">
        <color theme="0"/>
      </top>
      <bottom/>
      <diagonal/>
    </border>
    <border>
      <left style="thin">
        <color rgb="FF55585A"/>
      </left>
      <right/>
      <top/>
      <bottom style="thin">
        <color rgb="FF55585A"/>
      </bottom>
      <diagonal/>
    </border>
    <border>
      <left/>
      <right/>
      <top/>
      <bottom style="thin">
        <color rgb="FF55585A"/>
      </bottom>
      <diagonal/>
    </border>
    <border>
      <left/>
      <right style="thin">
        <color rgb="FF55585A"/>
      </right>
      <top/>
      <bottom style="thin">
        <color rgb="FF55585A"/>
      </bottom>
      <diagonal/>
    </border>
    <border>
      <left style="thin">
        <color rgb="FF55585A"/>
      </left>
      <right/>
      <top style="thin">
        <color rgb="FF55585A"/>
      </top>
      <bottom/>
      <diagonal/>
    </border>
    <border>
      <left/>
      <right/>
      <top style="thin">
        <color rgb="FF55585A"/>
      </top>
      <bottom/>
      <diagonal/>
    </border>
    <border>
      <left/>
      <right style="thin">
        <color rgb="FF55585A"/>
      </right>
      <top style="thin">
        <color rgb="FF55585A"/>
      </top>
      <bottom/>
      <diagonal/>
    </border>
    <border>
      <left/>
      <right/>
      <top/>
      <bottom style="thin">
        <color indexed="64"/>
      </bottom>
      <diagonal/>
    </border>
    <border>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medium">
        <color rgb="FF55585A"/>
      </left>
      <right/>
      <top style="medium">
        <color theme="0"/>
      </top>
      <bottom style="medium">
        <color theme="0"/>
      </bottom>
      <diagonal/>
    </border>
    <border>
      <left style="medium">
        <color rgb="FF55585A"/>
      </left>
      <right/>
      <top style="medium">
        <color rgb="FF55585A"/>
      </top>
      <bottom style="medium">
        <color theme="0"/>
      </bottom>
      <diagonal/>
    </border>
    <border>
      <left style="medium">
        <color rgb="FF55585A"/>
      </left>
      <right/>
      <top style="medium">
        <color theme="0"/>
      </top>
      <bottom style="medium">
        <color rgb="FF55585A"/>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5" fillId="0" borderId="0"/>
    <xf numFmtId="0" fontId="11" fillId="0" borderId="0"/>
    <xf numFmtId="0" fontId="26" fillId="0" borderId="0"/>
    <xf numFmtId="0" fontId="1" fillId="0" borderId="0"/>
    <xf numFmtId="0" fontId="11" fillId="0" borderId="0"/>
    <xf numFmtId="0" fontId="27" fillId="0" borderId="0"/>
    <xf numFmtId="9" fontId="11" fillId="0" borderId="0" applyFont="0" applyFill="0" applyBorder="0" applyAlignment="0" applyProtection="0"/>
    <xf numFmtId="0" fontId="30" fillId="0" borderId="0"/>
  </cellStyleXfs>
  <cellXfs count="278">
    <xf numFmtId="0" fontId="0" fillId="0" borderId="0" xfId="0"/>
    <xf numFmtId="0" fontId="2" fillId="0" borderId="1" xfId="0" applyFont="1" applyBorder="1"/>
    <xf numFmtId="0" fontId="2" fillId="0" borderId="2" xfId="0" applyFont="1" applyBorder="1"/>
    <xf numFmtId="0" fontId="3" fillId="2" borderId="3" xfId="0" applyFont="1" applyFill="1" applyBorder="1"/>
    <xf numFmtId="0" fontId="0" fillId="2" borderId="4" xfId="0" applyFill="1" applyBorder="1"/>
    <xf numFmtId="0" fontId="0" fillId="2" borderId="5" xfId="0" applyFill="1" applyBorder="1"/>
    <xf numFmtId="0" fontId="0" fillId="2" borderId="0" xfId="0" applyFill="1"/>
    <xf numFmtId="0" fontId="4" fillId="2" borderId="5" xfId="0" applyFont="1" applyFill="1" applyBorder="1"/>
    <xf numFmtId="0" fontId="5" fillId="3" borderId="5" xfId="0" applyFont="1" applyFill="1" applyBorder="1" applyAlignment="1">
      <alignment horizontal="center"/>
    </xf>
    <xf numFmtId="0" fontId="0" fillId="3" borderId="0" xfId="0" applyFill="1"/>
    <xf numFmtId="0" fontId="6" fillId="4" borderId="5" xfId="0" applyFont="1" applyFill="1" applyBorder="1"/>
    <xf numFmtId="0" fontId="6" fillId="4" borderId="0" xfId="0" applyFont="1" applyFill="1"/>
    <xf numFmtId="0" fontId="7" fillId="0" borderId="0" xfId="4"/>
    <xf numFmtId="15" fontId="8" fillId="4" borderId="5" xfId="0" quotePrefix="1" applyNumberFormat="1" applyFont="1" applyFill="1" applyBorder="1" applyAlignment="1">
      <alignment horizontal="left"/>
    </xf>
    <xf numFmtId="15" fontId="8" fillId="4" borderId="0" xfId="0" quotePrefix="1" applyNumberFormat="1" applyFont="1" applyFill="1" applyAlignment="1">
      <alignment horizontal="left"/>
    </xf>
    <xf numFmtId="0" fontId="9" fillId="0" borderId="0" xfId="0" applyFont="1"/>
    <xf numFmtId="0" fontId="10" fillId="3" borderId="5" xfId="0" applyFont="1" applyFill="1" applyBorder="1" applyAlignment="1">
      <alignment horizontal="left"/>
    </xf>
    <xf numFmtId="0" fontId="11" fillId="3" borderId="0" xfId="0" applyFont="1" applyFill="1" applyAlignment="1">
      <alignment horizontal="left"/>
    </xf>
    <xf numFmtId="0" fontId="11" fillId="5" borderId="5" xfId="0" applyFont="1" applyFill="1" applyBorder="1" applyAlignment="1">
      <alignment wrapText="1"/>
    </xf>
    <xf numFmtId="0" fontId="11" fillId="5" borderId="0" xfId="0" applyFont="1" applyFill="1" applyAlignment="1">
      <alignment wrapText="1"/>
    </xf>
    <xf numFmtId="0" fontId="0" fillId="0" borderId="0" xfId="0" applyAlignment="1">
      <alignment wrapText="1"/>
    </xf>
    <xf numFmtId="0" fontId="10" fillId="3" borderId="5" xfId="0" applyFont="1" applyFill="1" applyBorder="1" applyAlignment="1">
      <alignment horizontal="left" wrapText="1"/>
    </xf>
    <xf numFmtId="0" fontId="11" fillId="3" borderId="0" xfId="0" applyFont="1" applyFill="1" applyAlignment="1">
      <alignment horizontal="left" wrapText="1"/>
    </xf>
    <xf numFmtId="0" fontId="7" fillId="0" borderId="0" xfId="4" applyAlignment="1">
      <alignment wrapText="1"/>
    </xf>
    <xf numFmtId="0" fontId="0" fillId="0" borderId="5" xfId="0" applyBorder="1" applyAlignment="1">
      <alignment horizontal="left"/>
    </xf>
    <xf numFmtId="0" fontId="7" fillId="5" borderId="5" xfId="4" applyFill="1" applyBorder="1" applyAlignment="1">
      <alignment wrapText="1"/>
    </xf>
    <xf numFmtId="0" fontId="12" fillId="2" borderId="5" xfId="0" applyFont="1" applyFill="1" applyBorder="1" applyAlignment="1">
      <alignment horizontal="left"/>
    </xf>
    <xf numFmtId="0" fontId="13" fillId="0" borderId="6" xfId="0" applyFont="1" applyBorder="1" applyAlignment="1">
      <alignment wrapText="1"/>
    </xf>
    <xf numFmtId="0" fontId="2" fillId="0" borderId="8" xfId="0" applyFont="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6" fillId="4" borderId="3" xfId="0" applyFont="1" applyFill="1" applyBorder="1"/>
    <xf numFmtId="0" fontId="6" fillId="4" borderId="4" xfId="0" applyFont="1" applyFill="1" applyBorder="1"/>
    <xf numFmtId="0" fontId="6" fillId="4" borderId="14" xfId="0" applyFont="1" applyFill="1" applyBorder="1"/>
    <xf numFmtId="0" fontId="6" fillId="0" borderId="0" xfId="0" applyFont="1"/>
    <xf numFmtId="15" fontId="8" fillId="4" borderId="15" xfId="0" quotePrefix="1" applyNumberFormat="1" applyFont="1" applyFill="1" applyBorder="1" applyAlignment="1">
      <alignment horizontal="left"/>
    </xf>
    <xf numFmtId="15" fontId="8" fillId="0" borderId="0" xfId="0" quotePrefix="1" applyNumberFormat="1" applyFont="1"/>
    <xf numFmtId="0" fontId="11" fillId="0" borderId="0" xfId="0" applyFont="1" applyAlignment="1">
      <alignment horizontal="left" vertical="center"/>
    </xf>
    <xf numFmtId="0" fontId="11" fillId="2" borderId="0" xfId="0" applyFont="1" applyFill="1"/>
    <xf numFmtId="0" fontId="11" fillId="2" borderId="15" xfId="0" applyFont="1" applyFill="1" applyBorder="1"/>
    <xf numFmtId="0" fontId="16" fillId="2" borderId="9" xfId="0" applyFont="1" applyFill="1" applyBorder="1" applyAlignment="1">
      <alignment vertical="center"/>
    </xf>
    <xf numFmtId="0" fontId="16" fillId="2" borderId="10" xfId="0" applyFont="1" applyFill="1" applyBorder="1" applyAlignment="1">
      <alignment vertical="center"/>
    </xf>
    <xf numFmtId="0" fontId="16" fillId="2" borderId="11" xfId="0" applyFont="1" applyFill="1" applyBorder="1" applyAlignment="1">
      <alignment vertical="center"/>
    </xf>
    <xf numFmtId="0" fontId="11" fillId="2" borderId="7" xfId="0" applyFont="1" applyFill="1" applyBorder="1"/>
    <xf numFmtId="0" fontId="11" fillId="2" borderId="16" xfId="0" applyFont="1" applyFill="1" applyBorder="1"/>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3" xfId="0" applyFont="1" applyFill="1" applyBorder="1" applyAlignment="1">
      <alignment horizontal="center" vertical="center"/>
    </xf>
    <xf numFmtId="0" fontId="17" fillId="6" borderId="5" xfId="0" applyFont="1" applyFill="1" applyBorder="1" applyAlignment="1">
      <alignment horizontal="center" vertical="center"/>
    </xf>
    <xf numFmtId="0" fontId="17" fillId="6" borderId="0" xfId="0" applyFont="1" applyFill="1" applyAlignment="1">
      <alignment horizontal="center"/>
    </xf>
    <xf numFmtId="164" fontId="18" fillId="6" borderId="0" xfId="1" applyNumberFormat="1" applyFont="1" applyFill="1" applyAlignment="1">
      <alignment horizontal="center"/>
    </xf>
    <xf numFmtId="0" fontId="17" fillId="6" borderId="15" xfId="0" applyFont="1" applyFill="1" applyBorder="1" applyAlignment="1">
      <alignment horizontal="center"/>
    </xf>
    <xf numFmtId="0" fontId="11" fillId="2" borderId="12" xfId="0" applyFont="1" applyFill="1" applyBorder="1" applyAlignment="1">
      <alignment horizontal="left" vertical="center"/>
    </xf>
    <xf numFmtId="0" fontId="11" fillId="2" borderId="0" xfId="0" applyFont="1" applyFill="1" applyAlignment="1">
      <alignment horizontal="left" vertical="center"/>
    </xf>
    <xf numFmtId="0" fontId="11" fillId="2" borderId="13" xfId="0" applyFont="1" applyFill="1" applyBorder="1" applyAlignment="1">
      <alignment horizontal="left" vertical="center"/>
    </xf>
    <xf numFmtId="0" fontId="17" fillId="6" borderId="5" xfId="0" applyFont="1" applyFill="1" applyBorder="1" applyAlignment="1">
      <alignment horizontal="left" vertical="center"/>
    </xf>
    <xf numFmtId="0" fontId="19" fillId="7" borderId="0" xfId="0" applyFont="1" applyFill="1" applyAlignment="1">
      <alignment horizontal="left"/>
    </xf>
    <xf numFmtId="0" fontId="19" fillId="4" borderId="0" xfId="0" applyFont="1" applyFill="1" applyAlignment="1">
      <alignment horizontal="center"/>
    </xf>
    <xf numFmtId="164" fontId="20" fillId="7" borderId="0" xfId="1" applyNumberFormat="1" applyFont="1" applyFill="1" applyAlignment="1">
      <alignment horizontal="left"/>
    </xf>
    <xf numFmtId="0" fontId="19" fillId="7" borderId="15" xfId="0" applyFont="1" applyFill="1" applyBorder="1" applyAlignment="1">
      <alignment horizontal="left"/>
    </xf>
    <xf numFmtId="0" fontId="14" fillId="8" borderId="0" xfId="0" applyFont="1" applyFill="1"/>
    <xf numFmtId="0" fontId="14" fillId="8" borderId="15" xfId="0" applyFont="1" applyFill="1" applyBorder="1"/>
    <xf numFmtId="0" fontId="11" fillId="2" borderId="0" xfId="0" applyFont="1" applyFill="1" applyAlignment="1">
      <alignment horizontal="left"/>
    </xf>
    <xf numFmtId="7" fontId="20" fillId="7" borderId="0" xfId="0" applyNumberFormat="1" applyFont="1" applyFill="1" applyAlignment="1" applyProtection="1">
      <alignment horizontal="center"/>
      <protection locked="0"/>
    </xf>
    <xf numFmtId="164" fontId="20" fillId="2" borderId="0" xfId="1" applyNumberFormat="1" applyFont="1" applyFill="1" applyAlignment="1">
      <alignment horizontal="left"/>
    </xf>
    <xf numFmtId="0" fontId="11" fillId="2" borderId="15" xfId="0" applyFont="1" applyFill="1" applyBorder="1" applyAlignment="1">
      <alignment horizontal="left"/>
    </xf>
    <xf numFmtId="0" fontId="20" fillId="7" borderId="0" xfId="0" applyFont="1" applyFill="1" applyAlignment="1" applyProtection="1">
      <alignment horizontal="center" wrapText="1"/>
      <protection locked="0"/>
    </xf>
    <xf numFmtId="0" fontId="21" fillId="2" borderId="12" xfId="0" applyFont="1" applyFill="1" applyBorder="1" applyAlignment="1">
      <alignment horizontal="left" vertical="center"/>
    </xf>
    <xf numFmtId="0" fontId="21" fillId="2" borderId="0" xfId="0" applyFont="1" applyFill="1" applyAlignment="1">
      <alignment horizontal="left" vertical="center"/>
    </xf>
    <xf numFmtId="0" fontId="21" fillId="2" borderId="13" xfId="0" applyFont="1" applyFill="1" applyBorder="1" applyAlignment="1">
      <alignment horizontal="left" vertical="center"/>
    </xf>
    <xf numFmtId="165" fontId="20" fillId="7" borderId="0" xfId="0" applyNumberFormat="1" applyFont="1" applyFill="1" applyAlignment="1" applyProtection="1">
      <alignment horizontal="center"/>
      <protection locked="0"/>
    </xf>
    <xf numFmtId="0" fontId="20" fillId="7" borderId="0" xfId="0" applyFont="1" applyFill="1" applyAlignment="1" applyProtection="1">
      <alignment horizontal="center"/>
      <protection locked="0"/>
    </xf>
    <xf numFmtId="0" fontId="11" fillId="2" borderId="12" xfId="0" applyFont="1" applyFill="1" applyBorder="1" applyAlignment="1">
      <alignment horizontal="left" vertical="center" wrapText="1"/>
    </xf>
    <xf numFmtId="49" fontId="20" fillId="7" borderId="0" xfId="0" applyNumberFormat="1" applyFont="1" applyFill="1" applyAlignment="1" applyProtection="1">
      <alignment horizontal="center"/>
      <protection locked="0"/>
    </xf>
    <xf numFmtId="0" fontId="11" fillId="2" borderId="8" xfId="0" applyFont="1" applyFill="1" applyBorder="1" applyAlignment="1">
      <alignment horizontal="left" vertical="center"/>
    </xf>
    <xf numFmtId="0" fontId="11" fillId="2" borderId="18" xfId="0" applyFont="1" applyFill="1" applyBorder="1" applyAlignment="1">
      <alignment horizontal="left" vertical="center"/>
    </xf>
    <xf numFmtId="164" fontId="20" fillId="2" borderId="0" xfId="1" applyNumberFormat="1" applyFont="1" applyFill="1" applyAlignment="1">
      <alignment horizontal="right"/>
    </xf>
    <xf numFmtId="0" fontId="14" fillId="9" borderId="0" xfId="0" applyFont="1" applyFill="1"/>
    <xf numFmtId="0" fontId="14" fillId="9" borderId="15" xfId="0" applyFont="1" applyFill="1" applyBorder="1"/>
    <xf numFmtId="0" fontId="21" fillId="0" borderId="0" xfId="0" applyFont="1" applyAlignment="1">
      <alignment horizontal="left" vertical="center"/>
    </xf>
    <xf numFmtId="7" fontId="11" fillId="6" borderId="0" xfId="2" applyNumberFormat="1" applyFont="1" applyFill="1" applyAlignment="1">
      <alignment horizontal="center"/>
    </xf>
    <xf numFmtId="6" fontId="11" fillId="6" borderId="0" xfId="3" applyNumberFormat="1" applyFont="1" applyFill="1" applyAlignment="1">
      <alignment horizontal="center"/>
    </xf>
    <xf numFmtId="37" fontId="11" fillId="6" borderId="0" xfId="1" applyNumberFormat="1" applyFont="1" applyFill="1" applyAlignment="1">
      <alignment horizontal="center"/>
    </xf>
    <xf numFmtId="14" fontId="11" fillId="0" borderId="0" xfId="0" applyNumberFormat="1" applyFont="1" applyAlignment="1">
      <alignment horizontal="left" vertical="center"/>
    </xf>
    <xf numFmtId="9" fontId="11" fillId="6" borderId="0" xfId="3" applyFont="1" applyFill="1" applyAlignment="1">
      <alignment horizontal="center"/>
    </xf>
    <xf numFmtId="43" fontId="11" fillId="0" borderId="0" xfId="1" applyFont="1" applyAlignment="1">
      <alignment horizontal="left" vertical="center"/>
    </xf>
    <xf numFmtId="2" fontId="11" fillId="0" borderId="0" xfId="0" applyNumberFormat="1" applyFont="1" applyAlignment="1">
      <alignment horizontal="left" vertical="center"/>
    </xf>
    <xf numFmtId="0" fontId="11" fillId="2" borderId="0" xfId="0" applyFont="1" applyFill="1" applyAlignment="1">
      <alignment horizontal="left" vertical="top"/>
    </xf>
    <xf numFmtId="0" fontId="11" fillId="2" borderId="0" xfId="0" applyFont="1" applyFill="1" applyAlignment="1">
      <alignment horizontal="center" vertical="top" wrapText="1"/>
    </xf>
    <xf numFmtId="0" fontId="11" fillId="2" borderId="15" xfId="0" applyFont="1" applyFill="1" applyBorder="1" applyAlignment="1">
      <alignment horizontal="left" vertical="top"/>
    </xf>
    <xf numFmtId="7" fontId="11" fillId="0" borderId="0" xfId="0" applyNumberFormat="1" applyFont="1" applyAlignment="1">
      <alignment horizontal="left" vertical="center"/>
    </xf>
    <xf numFmtId="2" fontId="11" fillId="2" borderId="0" xfId="0" applyNumberFormat="1" applyFont="1" applyFill="1" applyAlignment="1">
      <alignment horizontal="center" vertical="top" wrapText="1"/>
    </xf>
    <xf numFmtId="0" fontId="11" fillId="2" borderId="0" xfId="0" applyFont="1" applyFill="1" applyAlignment="1">
      <alignment horizontal="center"/>
    </xf>
    <xf numFmtId="168" fontId="11" fillId="0" borderId="0" xfId="0" applyNumberFormat="1" applyFont="1" applyAlignment="1">
      <alignment horizontal="left" vertical="center"/>
    </xf>
    <xf numFmtId="39" fontId="11" fillId="0" borderId="0" xfId="0" applyNumberFormat="1" applyFont="1" applyAlignment="1">
      <alignment horizontal="left" vertical="center"/>
    </xf>
    <xf numFmtId="169" fontId="11" fillId="2" borderId="0" xfId="2" applyNumberFormat="1" applyFont="1" applyFill="1" applyAlignment="1">
      <alignment horizontal="center"/>
    </xf>
    <xf numFmtId="170" fontId="11" fillId="2" borderId="0" xfId="1" applyNumberFormat="1" applyFont="1" applyFill="1" applyAlignment="1">
      <alignment horizontal="center"/>
    </xf>
    <xf numFmtId="169" fontId="11" fillId="2" borderId="0" xfId="0" applyNumberFormat="1" applyFont="1" applyFill="1" applyAlignment="1">
      <alignment horizontal="center"/>
    </xf>
    <xf numFmtId="0" fontId="11" fillId="2" borderId="15" xfId="0" applyFont="1" applyFill="1" applyBorder="1" applyAlignment="1">
      <alignment horizontal="left" wrapText="1"/>
    </xf>
    <xf numFmtId="7" fontId="11" fillId="2" borderId="0" xfId="2" applyNumberFormat="1" applyFont="1" applyFill="1" applyAlignment="1">
      <alignment horizontal="center"/>
    </xf>
    <xf numFmtId="7" fontId="11" fillId="2" borderId="0" xfId="0" applyNumberFormat="1" applyFont="1" applyFill="1" applyAlignment="1">
      <alignment horizontal="center"/>
    </xf>
    <xf numFmtId="7" fontId="11" fillId="2" borderId="15" xfId="0" applyNumberFormat="1" applyFont="1" applyFill="1" applyBorder="1" applyAlignment="1">
      <alignment horizontal="left"/>
    </xf>
    <xf numFmtId="0" fontId="11" fillId="2" borderId="15" xfId="0" quotePrefix="1" applyFont="1" applyFill="1" applyBorder="1" applyAlignment="1">
      <alignment horizontal="left"/>
    </xf>
    <xf numFmtId="0" fontId="11" fillId="0" borderId="0" xfId="0" applyFont="1" applyAlignment="1">
      <alignment horizontal="left" vertical="center" wrapText="1"/>
    </xf>
    <xf numFmtId="7" fontId="19" fillId="10" borderId="0" xfId="0" applyNumberFormat="1" applyFont="1" applyFill="1" applyAlignment="1">
      <alignment horizontal="center"/>
    </xf>
    <xf numFmtId="171" fontId="23" fillId="9" borderId="1" xfId="0" quotePrefix="1" applyNumberFormat="1" applyFont="1" applyFill="1" applyBorder="1" applyAlignment="1">
      <alignment horizontal="left" vertical="center"/>
    </xf>
    <xf numFmtId="171" fontId="23" fillId="9" borderId="2" xfId="0" quotePrefix="1" applyNumberFormat="1" applyFont="1" applyFill="1" applyBorder="1" applyAlignment="1">
      <alignment vertical="center"/>
    </xf>
    <xf numFmtId="171" fontId="23" fillId="9" borderId="19" xfId="0" quotePrefix="1" applyNumberFormat="1" applyFont="1" applyFill="1" applyBorder="1" applyAlignment="1">
      <alignment vertical="center"/>
    </xf>
    <xf numFmtId="0" fontId="11" fillId="0" borderId="0" xfId="0" applyFont="1" applyAlignment="1">
      <alignment horizontal="left"/>
    </xf>
    <xf numFmtId="0" fontId="11" fillId="0" borderId="0" xfId="0" applyFont="1" applyAlignment="1">
      <alignment horizontal="center"/>
    </xf>
    <xf numFmtId="164" fontId="20" fillId="0" borderId="0" xfId="1" applyNumberFormat="1" applyFont="1" applyAlignment="1">
      <alignment horizontal="left"/>
    </xf>
    <xf numFmtId="0" fontId="2" fillId="0" borderId="0" xfId="0" applyFont="1" applyAlignment="1">
      <alignment horizontal="left"/>
    </xf>
    <xf numFmtId="2" fontId="2" fillId="0" borderId="8" xfId="0" applyNumberFormat="1" applyFont="1" applyBorder="1"/>
    <xf numFmtId="172" fontId="2" fillId="0" borderId="8" xfId="0" applyNumberFormat="1" applyFont="1" applyBorder="1"/>
    <xf numFmtId="172" fontId="2" fillId="0" borderId="0" xfId="0" applyNumberFormat="1" applyFont="1" applyAlignment="1">
      <alignment vertical="top"/>
    </xf>
    <xf numFmtId="0" fontId="2" fillId="0" borderId="0" xfId="0" applyFont="1" applyAlignment="1">
      <alignment vertical="top"/>
    </xf>
    <xf numFmtId="173" fontId="2" fillId="0" borderId="0" xfId="0" applyNumberFormat="1" applyFont="1" applyAlignment="1">
      <alignment vertical="top"/>
    </xf>
    <xf numFmtId="174" fontId="2" fillId="0" borderId="0" xfId="0" applyNumberFormat="1" applyFont="1" applyAlignment="1">
      <alignment vertical="top"/>
    </xf>
    <xf numFmtId="174" fontId="2" fillId="0" borderId="0" xfId="0" applyNumberFormat="1" applyFont="1" applyAlignment="1">
      <alignment horizontal="left" vertical="top"/>
    </xf>
    <xf numFmtId="0" fontId="11" fillId="0" borderId="0" xfId="0" applyFont="1" applyAlignment="1">
      <alignment vertical="top"/>
    </xf>
    <xf numFmtId="175" fontId="2" fillId="4" borderId="20" xfId="0" applyNumberFormat="1" applyFont="1" applyFill="1" applyBorder="1"/>
    <xf numFmtId="175" fontId="2" fillId="4" borderId="10" xfId="0" applyNumberFormat="1" applyFont="1" applyFill="1" applyBorder="1"/>
    <xf numFmtId="175" fontId="2" fillId="4" borderId="21" xfId="0" applyNumberFormat="1" applyFont="1" applyFill="1" applyBorder="1"/>
    <xf numFmtId="175" fontId="2" fillId="4" borderId="22" xfId="0" applyNumberFormat="1" applyFont="1" applyFill="1" applyBorder="1"/>
    <xf numFmtId="175" fontId="2" fillId="4" borderId="8" xfId="0" applyNumberFormat="1" applyFont="1" applyFill="1" applyBorder="1"/>
    <xf numFmtId="175" fontId="2" fillId="4" borderId="23" xfId="0" applyNumberFormat="1" applyFont="1" applyFill="1" applyBorder="1"/>
    <xf numFmtId="0" fontId="11" fillId="11" borderId="0" xfId="0" applyFont="1" applyFill="1" applyAlignment="1">
      <alignment horizontal="left"/>
    </xf>
    <xf numFmtId="175" fontId="24" fillId="11" borderId="10" xfId="0" applyNumberFormat="1" applyFont="1" applyFill="1" applyBorder="1"/>
    <xf numFmtId="175" fontId="24" fillId="11" borderId="21" xfId="0" applyNumberFormat="1" applyFont="1" applyFill="1" applyBorder="1"/>
    <xf numFmtId="175" fontId="15" fillId="11" borderId="0" xfId="0" applyNumberFormat="1" applyFont="1" applyFill="1" applyAlignment="1">
      <alignment wrapText="1"/>
    </xf>
    <xf numFmtId="175" fontId="15" fillId="11" borderId="24" xfId="0" applyNumberFormat="1" applyFont="1" applyFill="1" applyBorder="1" applyAlignment="1">
      <alignment wrapText="1"/>
    </xf>
    <xf numFmtId="0" fontId="11" fillId="11" borderId="0" xfId="0" applyFont="1" applyFill="1" applyAlignment="1">
      <alignment wrapText="1"/>
    </xf>
    <xf numFmtId="175" fontId="11" fillId="11" borderId="0" xfId="0" applyNumberFormat="1" applyFont="1" applyFill="1" applyAlignment="1">
      <alignment wrapText="1"/>
    </xf>
    <xf numFmtId="0" fontId="11" fillId="0" borderId="0" xfId="0" applyFont="1" applyAlignment="1">
      <alignment wrapText="1"/>
    </xf>
    <xf numFmtId="176" fontId="11" fillId="11" borderId="0" xfId="0" applyNumberFormat="1" applyFont="1" applyFill="1" applyAlignment="1">
      <alignment wrapText="1"/>
    </xf>
    <xf numFmtId="0" fontId="11" fillId="11" borderId="24" xfId="0" applyFont="1" applyFill="1" applyBorder="1" applyAlignment="1">
      <alignment wrapText="1"/>
    </xf>
    <xf numFmtId="175" fontId="11" fillId="11" borderId="24" xfId="0" applyNumberFormat="1" applyFont="1" applyFill="1" applyBorder="1" applyAlignment="1">
      <alignment wrapText="1"/>
    </xf>
    <xf numFmtId="0" fontId="11" fillId="11" borderId="0" xfId="0" applyFont="1" applyFill="1" applyAlignment="1">
      <alignment horizontal="left" vertical="center"/>
    </xf>
    <xf numFmtId="0" fontId="11" fillId="11" borderId="0" xfId="0" applyFont="1" applyFill="1"/>
    <xf numFmtId="0" fontId="11" fillId="11" borderId="24" xfId="0" applyFont="1" applyFill="1" applyBorder="1"/>
    <xf numFmtId="0" fontId="25" fillId="2" borderId="25" xfId="0" applyFont="1" applyFill="1" applyBorder="1" applyAlignment="1">
      <alignment horizontal="center"/>
    </xf>
    <xf numFmtId="0" fontId="25" fillId="2" borderId="0" xfId="0" applyFont="1" applyFill="1" applyAlignment="1">
      <alignment horizontal="center"/>
    </xf>
    <xf numFmtId="2" fontId="25" fillId="2" borderId="0" xfId="0" applyNumberFormat="1" applyFont="1" applyFill="1" applyAlignment="1">
      <alignment horizontal="center"/>
    </xf>
    <xf numFmtId="172" fontId="25" fillId="2" borderId="0" xfId="0" applyNumberFormat="1" applyFont="1" applyFill="1" applyAlignment="1">
      <alignment horizontal="center"/>
    </xf>
    <xf numFmtId="0" fontId="25" fillId="2" borderId="24" xfId="0" applyFont="1" applyFill="1" applyBorder="1" applyAlignment="1">
      <alignment horizontal="center"/>
    </xf>
    <xf numFmtId="0" fontId="19" fillId="12" borderId="26" xfId="5" applyFont="1" applyFill="1" applyBorder="1" applyAlignment="1">
      <alignment wrapText="1"/>
    </xf>
    <xf numFmtId="0" fontId="19" fillId="12" borderId="27" xfId="5" applyFont="1" applyFill="1" applyBorder="1" applyAlignment="1">
      <alignment wrapText="1"/>
    </xf>
    <xf numFmtId="2" fontId="2" fillId="12" borderId="27" xfId="5" applyNumberFormat="1" applyFont="1" applyFill="1" applyBorder="1" applyAlignment="1">
      <alignment wrapText="1"/>
    </xf>
    <xf numFmtId="172" fontId="2" fillId="12" borderId="27" xfId="5" applyNumberFormat="1" applyFont="1" applyFill="1" applyBorder="1" applyAlignment="1">
      <alignment wrapText="1"/>
    </xf>
    <xf numFmtId="173" fontId="19" fillId="12" borderId="27" xfId="5" applyNumberFormat="1" applyFont="1" applyFill="1" applyBorder="1" applyAlignment="1">
      <alignment wrapText="1"/>
    </xf>
    <xf numFmtId="174" fontId="19" fillId="12" borderId="27" xfId="5" applyNumberFormat="1" applyFont="1" applyFill="1" applyBorder="1" applyAlignment="1">
      <alignment wrapText="1"/>
    </xf>
    <xf numFmtId="0" fontId="2" fillId="4" borderId="28" xfId="0" applyFont="1" applyFill="1" applyBorder="1"/>
    <xf numFmtId="0" fontId="2" fillId="4" borderId="29" xfId="0" applyFont="1" applyFill="1" applyBorder="1"/>
    <xf numFmtId="0" fontId="19" fillId="12" borderId="30" xfId="5" applyFont="1" applyFill="1" applyBorder="1" applyAlignment="1">
      <alignment horizontal="left" wrapText="1"/>
    </xf>
    <xf numFmtId="0" fontId="19" fillId="12" borderId="31" xfId="5" applyFont="1" applyFill="1" applyBorder="1" applyAlignment="1">
      <alignment horizontal="left" wrapText="1"/>
    </xf>
    <xf numFmtId="0" fontId="11" fillId="0" borderId="0" xfId="0" applyFont="1" applyAlignment="1">
      <alignment horizontal="left" vertical="top"/>
    </xf>
    <xf numFmtId="0" fontId="15" fillId="2" borderId="25" xfId="5" applyFill="1" applyBorder="1" applyAlignment="1">
      <alignment horizontal="left"/>
    </xf>
    <xf numFmtId="0" fontId="15" fillId="2" borderId="0" xfId="5" applyFill="1" applyAlignment="1">
      <alignment horizontal="left"/>
    </xf>
    <xf numFmtId="2" fontId="11" fillId="2" borderId="0" xfId="6" applyNumberFormat="1" applyFill="1" applyAlignment="1">
      <alignment horizontal="right"/>
    </xf>
    <xf numFmtId="172" fontId="27" fillId="2" borderId="0" xfId="7" applyNumberFormat="1" applyFont="1" applyFill="1" applyAlignment="1">
      <alignment horizontal="right"/>
    </xf>
    <xf numFmtId="172" fontId="11" fillId="2" borderId="0" xfId="8" applyNumberFormat="1" applyFont="1" applyFill="1" applyAlignment="1">
      <alignment horizontal="right"/>
    </xf>
    <xf numFmtId="2" fontId="15" fillId="2" borderId="0" xfId="5" applyNumberFormat="1" applyFill="1" applyAlignment="1">
      <alignment horizontal="right"/>
    </xf>
    <xf numFmtId="177" fontId="11" fillId="2" borderId="0" xfId="8" applyNumberFormat="1" applyFont="1" applyFill="1" applyAlignment="1">
      <alignment horizontal="right"/>
    </xf>
    <xf numFmtId="169" fontId="15" fillId="2" borderId="0" xfId="5" applyNumberFormat="1" applyFill="1" applyAlignment="1">
      <alignment horizontal="right"/>
    </xf>
    <xf numFmtId="169" fontId="15" fillId="2" borderId="0" xfId="5" applyNumberFormat="1" applyFill="1" applyAlignment="1">
      <alignment horizontal="left"/>
    </xf>
    <xf numFmtId="0" fontId="11" fillId="2" borderId="0" xfId="9" applyFill="1"/>
    <xf numFmtId="0" fontId="11" fillId="2" borderId="24" xfId="9" applyFill="1" applyBorder="1"/>
    <xf numFmtId="172" fontId="11" fillId="0" borderId="0" xfId="0" applyNumberFormat="1" applyFont="1" applyAlignment="1">
      <alignment horizontal="left" vertical="top"/>
    </xf>
    <xf numFmtId="0" fontId="11" fillId="0" borderId="0" xfId="0" applyFont="1" applyAlignment="1">
      <alignment horizontal="center" wrapText="1"/>
    </xf>
    <xf numFmtId="0" fontId="15" fillId="2" borderId="32" xfId="5" applyFill="1" applyBorder="1" applyAlignment="1">
      <alignment horizontal="left"/>
    </xf>
    <xf numFmtId="0" fontId="15" fillId="2" borderId="33" xfId="5" applyFill="1" applyBorder="1" applyAlignment="1">
      <alignment horizontal="left"/>
    </xf>
    <xf numFmtId="2" fontId="11" fillId="2" borderId="33" xfId="6" applyNumberFormat="1" applyFill="1" applyBorder="1" applyAlignment="1">
      <alignment horizontal="right"/>
    </xf>
    <xf numFmtId="172" fontId="27" fillId="2" borderId="33" xfId="7" applyNumberFormat="1" applyFont="1" applyFill="1" applyBorder="1" applyAlignment="1">
      <alignment horizontal="right"/>
    </xf>
    <xf numFmtId="172" fontId="11" fillId="2" borderId="33" xfId="8" applyNumberFormat="1" applyFont="1" applyFill="1" applyBorder="1" applyAlignment="1">
      <alignment horizontal="right"/>
    </xf>
    <xf numFmtId="2" fontId="15" fillId="2" borderId="33" xfId="5" applyNumberFormat="1" applyFill="1" applyBorder="1" applyAlignment="1">
      <alignment horizontal="right"/>
    </xf>
    <xf numFmtId="169" fontId="15" fillId="2" borderId="33" xfId="5" applyNumberFormat="1" applyFill="1" applyBorder="1" applyAlignment="1">
      <alignment horizontal="right"/>
    </xf>
    <xf numFmtId="169" fontId="15" fillId="2" borderId="33" xfId="5" applyNumberFormat="1" applyFill="1" applyBorder="1" applyAlignment="1">
      <alignment horizontal="left"/>
    </xf>
    <xf numFmtId="0" fontId="11" fillId="2" borderId="33" xfId="9" applyFill="1" applyBorder="1"/>
    <xf numFmtId="0" fontId="11" fillId="2" borderId="34" xfId="9" applyFill="1" applyBorder="1"/>
    <xf numFmtId="0" fontId="15" fillId="2" borderId="35" xfId="5" applyFill="1" applyBorder="1" applyAlignment="1">
      <alignment horizontal="left"/>
    </xf>
    <xf numFmtId="0" fontId="15" fillId="2" borderId="36" xfId="5" applyFill="1" applyBorder="1" applyAlignment="1">
      <alignment horizontal="left"/>
    </xf>
    <xf numFmtId="2" fontId="11" fillId="2" borderId="36" xfId="6" applyNumberFormat="1" applyFill="1" applyBorder="1" applyAlignment="1">
      <alignment horizontal="right"/>
    </xf>
    <xf numFmtId="172" fontId="27" fillId="2" borderId="36" xfId="7" applyNumberFormat="1" applyFont="1" applyFill="1" applyBorder="1" applyAlignment="1">
      <alignment horizontal="right"/>
    </xf>
    <xf numFmtId="172" fontId="11" fillId="2" borderId="36" xfId="8" applyNumberFormat="1" applyFont="1" applyFill="1" applyBorder="1" applyAlignment="1">
      <alignment horizontal="right"/>
    </xf>
    <xf numFmtId="2" fontId="15" fillId="2" borderId="36" xfId="5" applyNumberFormat="1" applyFill="1" applyBorder="1" applyAlignment="1">
      <alignment horizontal="right"/>
    </xf>
    <xf numFmtId="169" fontId="15" fillId="2" borderId="36" xfId="5" applyNumberFormat="1" applyFill="1" applyBorder="1" applyAlignment="1">
      <alignment horizontal="left"/>
    </xf>
    <xf numFmtId="0" fontId="11" fillId="2" borderId="36" xfId="9" applyFill="1" applyBorder="1"/>
    <xf numFmtId="0" fontId="11" fillId="2" borderId="37" xfId="9" applyFill="1" applyBorder="1"/>
    <xf numFmtId="2" fontId="15" fillId="0" borderId="33" xfId="5" applyNumberFormat="1" applyBorder="1" applyAlignment="1">
      <alignment horizontal="right"/>
    </xf>
    <xf numFmtId="2" fontId="11" fillId="0" borderId="0" xfId="0" applyNumberFormat="1" applyFont="1" applyAlignment="1">
      <alignment vertical="top"/>
    </xf>
    <xf numFmtId="172" fontId="11" fillId="0" borderId="0" xfId="0" applyNumberFormat="1" applyFont="1" applyAlignment="1">
      <alignment vertical="top"/>
    </xf>
    <xf numFmtId="173" fontId="11" fillId="0" borderId="0" xfId="0" applyNumberFormat="1" applyFont="1" applyAlignment="1">
      <alignment vertical="top"/>
    </xf>
    <xf numFmtId="174" fontId="11" fillId="0" borderId="0" xfId="0" applyNumberFormat="1" applyFont="1" applyAlignment="1">
      <alignment vertical="top"/>
    </xf>
    <xf numFmtId="174" fontId="11" fillId="0" borderId="0" xfId="0" applyNumberFormat="1" applyFont="1" applyAlignment="1">
      <alignment horizontal="left" vertical="top"/>
    </xf>
    <xf numFmtId="0" fontId="11" fillId="0" borderId="0" xfId="0" applyFont="1" applyAlignment="1">
      <alignment vertical="center"/>
    </xf>
    <xf numFmtId="0" fontId="2" fillId="4" borderId="10" xfId="0" applyFont="1" applyFill="1" applyBorder="1"/>
    <xf numFmtId="0" fontId="11" fillId="2" borderId="0" xfId="0" applyFont="1" applyFill="1" applyAlignment="1">
      <alignment vertical="center"/>
    </xf>
    <xf numFmtId="15" fontId="2" fillId="4" borderId="0" xfId="0" applyNumberFormat="1" applyFont="1" applyFill="1" applyAlignment="1">
      <alignment horizontal="left"/>
    </xf>
    <xf numFmtId="0" fontId="2" fillId="4" borderId="0" xfId="0" applyFont="1" applyFill="1"/>
    <xf numFmtId="0" fontId="14" fillId="11" borderId="0" xfId="0" applyFont="1" applyFill="1" applyAlignment="1">
      <alignment wrapText="1"/>
    </xf>
    <xf numFmtId="0" fontId="25" fillId="11" borderId="0" xfId="10" applyFont="1" applyFill="1" applyAlignment="1">
      <alignment vertical="center"/>
    </xf>
    <xf numFmtId="0" fontId="11" fillId="11" borderId="0" xfId="0" applyFont="1" applyFill="1" applyAlignment="1">
      <alignment vertical="center"/>
    </xf>
    <xf numFmtId="0" fontId="11" fillId="11" borderId="0" xfId="0" applyFont="1" applyFill="1" applyAlignment="1">
      <alignment vertical="top" wrapText="1"/>
    </xf>
    <xf numFmtId="0" fontId="11" fillId="11" borderId="0" xfId="0" applyFont="1" applyFill="1" applyAlignment="1">
      <alignment horizontal="center" vertical="center"/>
    </xf>
    <xf numFmtId="0" fontId="11" fillId="11" borderId="38" xfId="0" applyFont="1" applyFill="1" applyBorder="1" applyAlignment="1">
      <alignment wrapText="1"/>
    </xf>
    <xf numFmtId="0" fontId="11" fillId="11" borderId="38" xfId="0" applyFont="1" applyFill="1" applyBorder="1" applyAlignment="1">
      <alignment vertical="top" wrapText="1"/>
    </xf>
    <xf numFmtId="0" fontId="2" fillId="2" borderId="0" xfId="0" applyFont="1" applyFill="1" applyAlignment="1">
      <alignment horizontal="left"/>
    </xf>
    <xf numFmtId="0" fontId="14" fillId="2" borderId="0" xfId="0" applyFont="1" applyFill="1" applyAlignment="1">
      <alignment horizontal="left"/>
    </xf>
    <xf numFmtId="0" fontId="2" fillId="4" borderId="39" xfId="0" applyFont="1" applyFill="1" applyBorder="1" applyAlignment="1">
      <alignment wrapText="1"/>
    </xf>
    <xf numFmtId="0" fontId="11" fillId="2" borderId="0" xfId="0" applyFont="1" applyFill="1" applyAlignment="1">
      <alignment vertical="center" wrapText="1"/>
    </xf>
    <xf numFmtId="0" fontId="2" fillId="4" borderId="0" xfId="10" applyFont="1" applyFill="1" applyAlignment="1">
      <alignment vertical="center"/>
    </xf>
    <xf numFmtId="0" fontId="2" fillId="4" borderId="40" xfId="0" applyFont="1" applyFill="1" applyBorder="1"/>
    <xf numFmtId="0" fontId="2" fillId="4" borderId="41" xfId="0" applyFont="1" applyFill="1" applyBorder="1"/>
    <xf numFmtId="0" fontId="2" fillId="4" borderId="42" xfId="0" applyFont="1" applyFill="1" applyBorder="1"/>
    <xf numFmtId="0" fontId="14" fillId="2" borderId="0" xfId="0" applyFont="1" applyFill="1" applyAlignment="1">
      <alignment vertical="center"/>
    </xf>
    <xf numFmtId="0" fontId="2" fillId="4" borderId="40" xfId="0" applyFont="1" applyFill="1" applyBorder="1" applyAlignment="1">
      <alignment horizontal="left"/>
    </xf>
    <xf numFmtId="0" fontId="2" fillId="4" borderId="30" xfId="0" applyFont="1" applyFill="1" applyBorder="1" applyAlignment="1">
      <alignment horizontal="left"/>
    </xf>
    <xf numFmtId="0" fontId="28" fillId="0" borderId="0" xfId="0" applyFont="1" applyAlignment="1">
      <alignment vertical="center"/>
    </xf>
    <xf numFmtId="178" fontId="27" fillId="2" borderId="0" xfId="0" applyNumberFormat="1" applyFont="1" applyFill="1" applyAlignment="1">
      <alignment horizontal="right"/>
    </xf>
    <xf numFmtId="165" fontId="11" fillId="2" borderId="0" xfId="11" applyNumberFormat="1" applyFill="1" applyAlignment="1">
      <alignment horizontal="right"/>
    </xf>
    <xf numFmtId="0" fontId="21" fillId="2" borderId="0" xfId="0" applyFont="1" applyFill="1" applyAlignment="1">
      <alignment vertical="center"/>
    </xf>
    <xf numFmtId="0" fontId="27" fillId="2" borderId="0" xfId="10" applyFill="1" applyAlignment="1">
      <alignment vertical="center"/>
    </xf>
    <xf numFmtId="165" fontId="27" fillId="2" borderId="0" xfId="10" applyNumberFormat="1" applyFill="1" applyAlignment="1">
      <alignment horizontal="right" vertical="center"/>
    </xf>
    <xf numFmtId="10" fontId="27" fillId="2" borderId="0" xfId="10" applyNumberFormat="1" applyFill="1" applyAlignment="1">
      <alignment horizontal="right" vertical="center"/>
    </xf>
    <xf numFmtId="0" fontId="28" fillId="2" borderId="0" xfId="0" quotePrefix="1" applyFont="1" applyFill="1" applyAlignment="1">
      <alignment vertical="center"/>
    </xf>
    <xf numFmtId="165" fontId="27" fillId="2" borderId="0" xfId="11" applyNumberFormat="1" applyFont="1" applyFill="1" applyAlignment="1">
      <alignment horizontal="right"/>
    </xf>
    <xf numFmtId="0" fontId="28" fillId="2" borderId="0" xfId="0" applyFont="1" applyFill="1" applyAlignment="1">
      <alignment vertical="center"/>
    </xf>
    <xf numFmtId="165" fontId="27" fillId="0" borderId="0" xfId="11" applyNumberFormat="1" applyFont="1" applyAlignment="1">
      <alignment horizontal="right"/>
    </xf>
    <xf numFmtId="0" fontId="11" fillId="2" borderId="38" xfId="0" applyFont="1" applyFill="1" applyBorder="1" applyAlignment="1">
      <alignment horizontal="left"/>
    </xf>
    <xf numFmtId="0" fontId="27" fillId="2" borderId="38" xfId="10" applyFill="1" applyBorder="1" applyAlignment="1">
      <alignment vertical="center"/>
    </xf>
    <xf numFmtId="165" fontId="11" fillId="2" borderId="38" xfId="11" applyNumberFormat="1" applyFill="1" applyBorder="1" applyAlignment="1">
      <alignment horizontal="right"/>
    </xf>
    <xf numFmtId="0" fontId="0" fillId="2" borderId="0" xfId="0" applyFill="1" applyAlignment="1">
      <alignment vertical="center"/>
    </xf>
    <xf numFmtId="0" fontId="27" fillId="2" borderId="0" xfId="10" applyFill="1"/>
    <xf numFmtId="0" fontId="27" fillId="2" borderId="0" xfId="0" applyFont="1" applyFill="1" applyAlignment="1">
      <alignment horizontal="left"/>
    </xf>
    <xf numFmtId="0" fontId="27" fillId="2" borderId="38" xfId="0" applyFont="1" applyFill="1" applyBorder="1" applyAlignment="1">
      <alignment horizontal="left"/>
    </xf>
    <xf numFmtId="179" fontId="27" fillId="2" borderId="38" xfId="0" applyNumberFormat="1" applyFont="1" applyFill="1" applyBorder="1" applyAlignment="1">
      <alignment horizontal="right"/>
    </xf>
    <xf numFmtId="165" fontId="27" fillId="2" borderId="38" xfId="11" applyNumberFormat="1" applyFont="1" applyFill="1" applyBorder="1" applyAlignment="1">
      <alignment horizontal="right"/>
    </xf>
    <xf numFmtId="0" fontId="2" fillId="4" borderId="39" xfId="0" applyFont="1" applyFill="1" applyBorder="1" applyAlignment="1">
      <alignment horizontal="left" wrapText="1"/>
    </xf>
    <xf numFmtId="178" fontId="27" fillId="2" borderId="0" xfId="0" quotePrefix="1" applyNumberFormat="1" applyFont="1" applyFill="1" applyAlignment="1">
      <alignment horizontal="right"/>
    </xf>
    <xf numFmtId="0" fontId="11" fillId="2" borderId="38" xfId="0" applyFont="1" applyFill="1" applyBorder="1" applyAlignment="1">
      <alignment vertical="center"/>
    </xf>
    <xf numFmtId="0" fontId="11" fillId="2" borderId="38" xfId="0" quotePrefix="1" applyFont="1" applyFill="1" applyBorder="1" applyAlignment="1">
      <alignment horizontal="right" vertical="center"/>
    </xf>
    <xf numFmtId="0" fontId="25" fillId="2" borderId="36" xfId="1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vertical="center"/>
    </xf>
    <xf numFmtId="165" fontId="11" fillId="2" borderId="0" xfId="11" applyNumberFormat="1" applyFill="1" applyAlignment="1">
      <alignment horizontal="right" vertical="center"/>
    </xf>
    <xf numFmtId="171" fontId="29" fillId="2" borderId="0" xfId="0" quotePrefix="1" applyNumberFormat="1" applyFont="1" applyFill="1"/>
    <xf numFmtId="0" fontId="11" fillId="2" borderId="0" xfId="0" applyFont="1" applyFill="1" applyAlignment="1">
      <alignment horizontal="center" vertical="center"/>
    </xf>
    <xf numFmtId="171" fontId="29" fillId="2" borderId="0" xfId="0" quotePrefix="1" applyNumberFormat="1" applyFont="1" applyFill="1" applyAlignment="1">
      <alignment horizontal="right"/>
    </xf>
    <xf numFmtId="0" fontId="27" fillId="11" borderId="0" xfId="10" applyFill="1" applyAlignment="1">
      <alignment horizontal="center" vertical="center" wrapText="1"/>
    </xf>
    <xf numFmtId="0" fontId="11" fillId="11" borderId="38" xfId="0" applyFont="1" applyFill="1" applyBorder="1" applyAlignment="1">
      <alignment horizontal="center" vertical="center" wrapText="1"/>
    </xf>
    <xf numFmtId="0" fontId="27" fillId="11" borderId="38" xfId="10" applyFill="1" applyBorder="1" applyAlignment="1">
      <alignment horizontal="center" vertical="center" wrapText="1"/>
    </xf>
    <xf numFmtId="0" fontId="13" fillId="0" borderId="7" xfId="0" applyFont="1" applyBorder="1" applyAlignment="1">
      <alignment wrapText="1"/>
    </xf>
    <xf numFmtId="0" fontId="11" fillId="2" borderId="0" xfId="0" applyFont="1" applyFill="1" applyBorder="1"/>
    <xf numFmtId="0" fontId="11" fillId="2" borderId="7" xfId="0" applyFont="1" applyFill="1" applyBorder="1" applyAlignment="1">
      <alignment wrapText="1"/>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4" fillId="2" borderId="4" xfId="0" applyFont="1" applyFill="1" applyBorder="1"/>
    <xf numFmtId="0" fontId="11" fillId="2" borderId="4" xfId="0" applyFont="1" applyFill="1" applyBorder="1"/>
    <xf numFmtId="164" fontId="15" fillId="2" borderId="4" xfId="1" applyNumberFormat="1" applyFont="1" applyFill="1" applyBorder="1"/>
    <xf numFmtId="0" fontId="11" fillId="2" borderId="14" xfId="0" applyFont="1" applyFill="1" applyBorder="1"/>
    <xf numFmtId="0" fontId="11" fillId="0" borderId="45" xfId="0" applyFont="1" applyBorder="1" applyAlignment="1">
      <alignment horizontal="left" vertical="center"/>
    </xf>
    <xf numFmtId="43" fontId="11" fillId="0" borderId="0" xfId="1" applyFont="1" applyAlignment="1">
      <alignment horizontal="left" vertical="top"/>
    </xf>
    <xf numFmtId="0" fontId="2" fillId="4" borderId="42" xfId="0" applyFont="1" applyFill="1" applyBorder="1" applyAlignment="1">
      <alignment horizontal="right"/>
    </xf>
    <xf numFmtId="171" fontId="29" fillId="2" borderId="0" xfId="0" quotePrefix="1" applyNumberFormat="1" applyFont="1" applyFill="1" applyAlignment="1">
      <alignment horizontal="right" vertical="center"/>
    </xf>
    <xf numFmtId="0" fontId="27" fillId="2" borderId="0" xfId="10" applyFill="1" applyBorder="1" applyAlignment="1">
      <alignment vertical="center"/>
    </xf>
    <xf numFmtId="165" fontId="11" fillId="2" borderId="0" xfId="11" applyNumberFormat="1" applyFill="1" applyBorder="1" applyAlignment="1">
      <alignment horizontal="right"/>
    </xf>
    <xf numFmtId="0" fontId="11" fillId="0" borderId="0" xfId="0" applyFont="1" applyBorder="1" applyAlignment="1">
      <alignment vertical="center"/>
    </xf>
    <xf numFmtId="10" fontId="11" fillId="2" borderId="0" xfId="0" applyNumberFormat="1" applyFont="1" applyFill="1" applyAlignment="1">
      <alignment vertical="center"/>
    </xf>
    <xf numFmtId="10" fontId="11" fillId="2" borderId="0" xfId="0" applyNumberFormat="1" applyFont="1" applyFill="1" applyAlignment="1">
      <alignment vertical="center" wrapText="1"/>
    </xf>
    <xf numFmtId="0" fontId="31" fillId="0" borderId="0" xfId="0" applyFont="1" applyAlignment="1">
      <alignment vertical="center" wrapText="1"/>
    </xf>
    <xf numFmtId="165" fontId="11" fillId="2" borderId="0" xfId="3" applyNumberFormat="1" applyFont="1" applyFill="1" applyAlignment="1">
      <alignment vertical="center"/>
    </xf>
    <xf numFmtId="166" fontId="11" fillId="2" borderId="8" xfId="2" applyNumberFormat="1" applyFont="1" applyFill="1" applyBorder="1" applyAlignment="1">
      <alignment horizontal="left" vertical="center"/>
    </xf>
    <xf numFmtId="167" fontId="11" fillId="6" borderId="0" xfId="1" applyNumberFormat="1" applyFont="1" applyFill="1" applyAlignment="1">
      <alignment horizontal="center"/>
    </xf>
    <xf numFmtId="166" fontId="11" fillId="2" borderId="17" xfId="2" applyNumberFormat="1" applyFont="1" applyFill="1" applyBorder="1" applyAlignment="1">
      <alignment horizontal="left" vertical="center"/>
    </xf>
    <xf numFmtId="175" fontId="14" fillId="11" borderId="0" xfId="0" applyNumberFormat="1" applyFont="1" applyFill="1" applyAlignment="1">
      <alignment wrapText="1"/>
    </xf>
  </cellXfs>
  <cellStyles count="13">
    <cellStyle name="Comma" xfId="1" builtinId="3"/>
    <cellStyle name="Currency" xfId="2" builtinId="4"/>
    <cellStyle name="Hyperlink" xfId="4" builtinId="8"/>
    <cellStyle name="Normal" xfId="0" builtinId="0"/>
    <cellStyle name="Normal 2" xfId="12" xr:uid="{5A787E5C-375E-4D77-AFFF-55477142C058}"/>
    <cellStyle name="Normal 2 2" xfId="9" xr:uid="{AB8B5401-7A29-4BFC-AA5B-A7E8CB981728}"/>
    <cellStyle name="Normal 3" xfId="6" xr:uid="{91D43B1C-9559-4216-9E02-8F164B8006DB}"/>
    <cellStyle name="Normal 3 3" xfId="8" xr:uid="{873CE4B6-04D2-4708-B7E9-4CFC178C55B5}"/>
    <cellStyle name="Normal 4" xfId="7" xr:uid="{0A95DA23-6A9A-4AF5-90B6-AEC13CD8C2D7}"/>
    <cellStyle name="Normal 9" xfId="10" xr:uid="{E0F897D7-FE99-420F-A010-2E5157C93FC9}"/>
    <cellStyle name="Normal_Sheet1" xfId="5" xr:uid="{332698CF-B36D-46AD-850E-5F8F1C319F34}"/>
    <cellStyle name="Percent" xfId="3" builtinId="5"/>
    <cellStyle name="Percent 2" xfId="11" xr:uid="{32A51EF0-2559-43B2-94F4-4CD613F5056B}"/>
  </cellStyles>
  <dxfs count="0"/>
  <tableStyles count="0" defaultTableStyle="TableStyleMedium2" defaultPivotStyle="PivotStyleLight16"/>
  <colors>
    <mruColors>
      <color rgb="FFCB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47625</xdr:rowOff>
    </xdr:from>
    <xdr:to>
      <xdr:col>0</xdr:col>
      <xdr:colOff>1162050</xdr:colOff>
      <xdr:row>6</xdr:row>
      <xdr:rowOff>285806</xdr:rowOff>
    </xdr:to>
    <xdr:pic>
      <xdr:nvPicPr>
        <xdr:cNvPr id="2" name="Picture 1" descr="DPHHS Logo">
          <a:extLst>
            <a:ext uri="{FF2B5EF4-FFF2-40B4-BE49-F238E27FC236}">
              <a16:creationId xmlns:a16="http://schemas.microsoft.com/office/drawing/2014/main" id="{CD2A5334-B95A-4401-AB51-705E3F88E1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421005"/>
          <a:ext cx="1085850" cy="969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37042</xdr:rowOff>
    </xdr:from>
    <xdr:to>
      <xdr:col>1</xdr:col>
      <xdr:colOff>1052554</xdr:colOff>
      <xdr:row>5</xdr:row>
      <xdr:rowOff>293068</xdr:rowOff>
    </xdr:to>
    <xdr:pic>
      <xdr:nvPicPr>
        <xdr:cNvPr id="2" name="Picture 1" descr="DPHHS Logo">
          <a:extLst>
            <a:ext uri="{FF2B5EF4-FFF2-40B4-BE49-F238E27FC236}">
              <a16:creationId xmlns:a16="http://schemas.microsoft.com/office/drawing/2014/main" id="{591B92C2-D8A6-4084-80CA-B10D75021D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27542"/>
          <a:ext cx="1094464" cy="1200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s-hlnshare.state.mt.ads\shared\hrd\ALL\Operations%20Research\Pricing%20Updates\APR%20DRG\DataModels\RY2020\APR_DRG_Pricing_Model_RY2020_DRAFTV03_202007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Description"/>
      <sheetName val="ColumnDescriptions"/>
      <sheetName val="Variables"/>
      <sheetName val="By Hospital | Base Measures"/>
      <sheetName val="By Hospital | Pay to Cost"/>
      <sheetName val="By MCC"/>
      <sheetName val="Model_A_DRGv36"/>
      <sheetName val="Model_B_DRGv36"/>
      <sheetName val="Model_C_DRGv37"/>
      <sheetName val="DRGv36"/>
      <sheetName val="DRGv37"/>
      <sheetName val="DRG Changes"/>
      <sheetName val="CCRs"/>
      <sheetName val="Adjustors"/>
    </sheetNames>
    <sheetDataSet>
      <sheetData sheetId="0"/>
      <sheetData sheetId="1"/>
      <sheetData sheetId="2">
        <row r="6">
          <cell r="A6" t="str">
            <v>GH</v>
          </cell>
          <cell r="C6">
            <v>5425</v>
          </cell>
          <cell r="D6"/>
          <cell r="E6">
            <v>5425</v>
          </cell>
          <cell r="G6">
            <v>5425</v>
          </cell>
        </row>
        <row r="7">
          <cell r="A7" t="str">
            <v>CoE</v>
          </cell>
          <cell r="C7">
            <v>8095</v>
          </cell>
          <cell r="D7"/>
          <cell r="E7">
            <v>8095</v>
          </cell>
          <cell r="G7">
            <v>8095</v>
          </cell>
        </row>
        <row r="8">
          <cell r="A8" t="str">
            <v>LTAC</v>
          </cell>
          <cell r="C8">
            <v>7250</v>
          </cell>
          <cell r="D8"/>
          <cell r="E8">
            <v>7250</v>
          </cell>
          <cell r="G8">
            <v>7250</v>
          </cell>
        </row>
        <row r="11">
          <cell r="A11" t="str">
            <v>Adult</v>
          </cell>
          <cell r="C11">
            <v>0.95</v>
          </cell>
          <cell r="D11"/>
          <cell r="E11">
            <v>0.95</v>
          </cell>
          <cell r="G11">
            <v>0.95</v>
          </cell>
        </row>
        <row r="12">
          <cell r="A12" t="str">
            <v>Mental Health</v>
          </cell>
          <cell r="C12">
            <v>1.5</v>
          </cell>
          <cell r="D12"/>
          <cell r="E12">
            <v>1.5</v>
          </cell>
          <cell r="G12">
            <v>1.5</v>
          </cell>
        </row>
        <row r="13">
          <cell r="A13" t="str">
            <v>Neonate</v>
          </cell>
          <cell r="C13">
            <v>1.2</v>
          </cell>
          <cell r="D13"/>
          <cell r="E13">
            <v>1.2</v>
          </cell>
          <cell r="G13">
            <v>1.2</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0482-5926-43B5-95D6-7192A2C063F6}">
  <dimension ref="A1:H22"/>
  <sheetViews>
    <sheetView tabSelected="1" workbookViewId="0">
      <selection activeCell="A11" sqref="A11"/>
    </sheetView>
  </sheetViews>
  <sheetFormatPr defaultRowHeight="14.5"/>
  <cols>
    <col min="1" max="1" width="127.7265625" customWidth="1"/>
  </cols>
  <sheetData>
    <row r="1" spans="1:8" ht="15" thickBot="1">
      <c r="A1" s="1" t="s">
        <v>1515</v>
      </c>
      <c r="B1" s="2"/>
    </row>
    <row r="2" spans="1:8">
      <c r="A2" s="3"/>
      <c r="B2" s="4"/>
    </row>
    <row r="3" spans="1:8">
      <c r="A3" s="5"/>
      <c r="B3" s="6"/>
    </row>
    <row r="4" spans="1:8">
      <c r="A4" s="5"/>
      <c r="B4" s="6"/>
    </row>
    <row r="5" spans="1:8">
      <c r="A5" s="7"/>
      <c r="B5" s="6"/>
    </row>
    <row r="6" spans="1:8">
      <c r="A6" s="7"/>
      <c r="B6" s="6"/>
    </row>
    <row r="7" spans="1:8" ht="28">
      <c r="A7" s="8"/>
      <c r="B7" s="9"/>
    </row>
    <row r="8" spans="1:8" ht="20">
      <c r="A8" s="10" t="s">
        <v>0</v>
      </c>
      <c r="B8" s="11"/>
      <c r="E8" s="12"/>
    </row>
    <row r="9" spans="1:8">
      <c r="A9" s="13" t="s">
        <v>1961</v>
      </c>
      <c r="B9" s="14"/>
      <c r="E9" s="15"/>
    </row>
    <row r="10" spans="1:8">
      <c r="A10" s="16"/>
      <c r="B10" s="17"/>
    </row>
    <row r="11" spans="1:8" s="20" customFormat="1" ht="51">
      <c r="A11" s="18" t="s">
        <v>1972</v>
      </c>
      <c r="B11" s="19"/>
    </row>
    <row r="12" spans="1:8" s="20" customFormat="1">
      <c r="A12" s="21"/>
      <c r="B12" s="22"/>
    </row>
    <row r="13" spans="1:8" s="20" customFormat="1" ht="51">
      <c r="A13" s="18" t="s">
        <v>1</v>
      </c>
      <c r="B13" s="19"/>
      <c r="E13" s="23"/>
    </row>
    <row r="14" spans="1:8" s="20" customFormat="1">
      <c r="A14" s="21"/>
      <c r="B14" s="22"/>
      <c r="H14" s="23"/>
    </row>
    <row r="15" spans="1:8" s="20" customFormat="1" ht="26">
      <c r="A15" s="18" t="s">
        <v>2</v>
      </c>
      <c r="B15" s="19"/>
    </row>
    <row r="16" spans="1:8">
      <c r="A16" s="24"/>
      <c r="B16" s="17"/>
    </row>
    <row r="17" spans="1:2" ht="26">
      <c r="A17" s="18" t="s">
        <v>3</v>
      </c>
      <c r="B17" s="19"/>
    </row>
    <row r="18" spans="1:2">
      <c r="A18" s="25" t="str">
        <f>HYPERLINK("https://medicaidprovider.mt.gov/01#186035117-fee-schedules---hospital---apr-drg", "To download the FAQ document, go to")</f>
        <v>To download the FAQ document, go to</v>
      </c>
      <c r="B18" s="19"/>
    </row>
    <row r="19" spans="1:2">
      <c r="A19" s="25" t="str">
        <f>HYPERLINK("https://medicaidprovider.mt.gov/01#186035117-fee-schedules---hospital---apr-drg")</f>
        <v>https://medicaidprovider.mt.gov/01#186035117-fee-schedules---hospital---apr-drg</v>
      </c>
      <c r="B19" s="19"/>
    </row>
    <row r="20" spans="1:2">
      <c r="A20" s="18" t="s">
        <v>4</v>
      </c>
      <c r="B20" s="19"/>
    </row>
    <row r="21" spans="1:2" ht="15.5">
      <c r="A21" s="26"/>
      <c r="B21" s="19"/>
    </row>
    <row r="22" spans="1:2" ht="40" thickBot="1">
      <c r="A22" s="27" t="s">
        <v>5</v>
      </c>
      <c r="B22" s="254"/>
    </row>
  </sheetData>
  <sheetProtection algorithmName="SHA-512" hashValue="jZr8/KNOFOeM6i9Ktt+EApp1l4n20Tyqqyko5sPPdMQPESjsURQQ/1OH5h3PtwafpFkZk2q/YqivU9v1ijWY+A==" saltValue="tiubBcp5JWI7/qkQZxGqqw=="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DCE45-9077-4C50-94AD-8E0FDEA87B46}">
  <dimension ref="A1:L79"/>
  <sheetViews>
    <sheetView topLeftCell="A16" workbookViewId="0">
      <selection activeCell="C33" sqref="C33"/>
    </sheetView>
  </sheetViews>
  <sheetFormatPr defaultColWidth="9.1796875" defaultRowHeight="12.5"/>
  <cols>
    <col min="1" max="1" width="3" style="40" customWidth="1"/>
    <col min="2" max="2" width="59.26953125" style="111" customWidth="1"/>
    <col min="3" max="3" width="20.1796875" style="112" customWidth="1"/>
    <col min="4" max="4" width="2" style="113" customWidth="1"/>
    <col min="5" max="5" width="63.453125" style="111" customWidth="1"/>
    <col min="6" max="6" width="9.1796875" style="40"/>
    <col min="7" max="7" width="15.26953125" style="40" customWidth="1"/>
    <col min="8" max="8" width="13.26953125" style="40" bestFit="1" customWidth="1"/>
    <col min="9" max="9" width="11.54296875" style="40" bestFit="1" customWidth="1"/>
    <col min="10" max="16384" width="9.1796875" style="40"/>
  </cols>
  <sheetData>
    <row r="1" spans="1:12" customFormat="1" ht="15" thickBot="1">
      <c r="A1" s="28"/>
      <c r="B1" s="28"/>
      <c r="C1" s="28"/>
      <c r="D1" s="28"/>
      <c r="E1" s="28"/>
    </row>
    <row r="2" spans="1:12" customFormat="1" ht="30" customHeight="1">
      <c r="A2" s="29"/>
      <c r="B2" s="30"/>
      <c r="C2" s="30"/>
      <c r="D2" s="30"/>
      <c r="E2" s="31"/>
    </row>
    <row r="3" spans="1:12" customFormat="1" ht="14.5">
      <c r="A3" s="32"/>
      <c r="B3" s="6"/>
      <c r="C3" s="6"/>
      <c r="D3" s="6"/>
      <c r="E3" s="33"/>
    </row>
    <row r="4" spans="1:12" customFormat="1" ht="15" customHeight="1">
      <c r="A4" s="32"/>
      <c r="B4" s="6"/>
      <c r="C4" s="6"/>
      <c r="D4" s="6"/>
      <c r="E4" s="33"/>
    </row>
    <row r="5" spans="1:12" customFormat="1" ht="15" customHeight="1">
      <c r="A5" s="32"/>
      <c r="B5" s="6"/>
      <c r="C5" s="6"/>
      <c r="D5" s="6"/>
      <c r="E5" s="33"/>
    </row>
    <row r="6" spans="1:12" customFormat="1" ht="27.75" customHeight="1" thickBot="1">
      <c r="A6" s="32"/>
      <c r="B6" s="6"/>
      <c r="C6" s="9"/>
      <c r="D6" s="9"/>
      <c r="E6" s="33"/>
    </row>
    <row r="7" spans="1:12" customFormat="1" ht="20">
      <c r="A7" s="34" t="s">
        <v>6</v>
      </c>
      <c r="B7" s="35"/>
      <c r="C7" s="35"/>
      <c r="D7" s="35"/>
      <c r="E7" s="36"/>
      <c r="F7" s="37"/>
      <c r="G7" s="37"/>
      <c r="H7" s="37"/>
      <c r="I7" s="37"/>
      <c r="J7" s="37"/>
    </row>
    <row r="8" spans="1:12" customFormat="1" ht="15" thickBot="1">
      <c r="A8" s="13" t="s">
        <v>1961</v>
      </c>
      <c r="B8" s="14"/>
      <c r="C8" s="14"/>
      <c r="D8" s="14"/>
      <c r="E8" s="38"/>
      <c r="F8" s="39"/>
      <c r="G8" s="39"/>
      <c r="H8" s="39"/>
      <c r="I8" s="39"/>
      <c r="J8" s="39"/>
      <c r="L8" s="15"/>
    </row>
    <row r="9" spans="1:12" ht="13.5" thickBot="1">
      <c r="A9" s="258"/>
      <c r="B9" s="259" t="s">
        <v>7</v>
      </c>
      <c r="C9" s="260"/>
      <c r="D9" s="261"/>
      <c r="E9" s="262"/>
    </row>
    <row r="10" spans="1:12" ht="13" thickBot="1">
      <c r="A10" s="257"/>
      <c r="B10" s="255" t="s">
        <v>8</v>
      </c>
      <c r="C10" s="255"/>
      <c r="D10" s="255"/>
      <c r="E10" s="42"/>
    </row>
    <row r="11" spans="1:12" ht="13" thickBot="1">
      <c r="A11" s="257"/>
      <c r="B11" s="255" t="s">
        <v>9</v>
      </c>
      <c r="C11" s="255"/>
      <c r="D11" s="255"/>
      <c r="E11" s="42"/>
    </row>
    <row r="12" spans="1:12" ht="13.5" thickBot="1">
      <c r="A12" s="257"/>
      <c r="B12" s="255" t="s">
        <v>10</v>
      </c>
      <c r="C12" s="255"/>
      <c r="D12" s="255"/>
      <c r="E12" s="42"/>
      <c r="G12" s="43" t="s">
        <v>11</v>
      </c>
      <c r="H12" s="44"/>
      <c r="I12" s="44"/>
      <c r="J12" s="44"/>
      <c r="K12" s="45"/>
    </row>
    <row r="13" spans="1:12" ht="50.5" thickBot="1">
      <c r="A13" s="263"/>
      <c r="B13" s="256" t="s">
        <v>1514</v>
      </c>
      <c r="C13" s="46"/>
      <c r="D13" s="46"/>
      <c r="E13" s="47"/>
      <c r="G13" s="48"/>
      <c r="H13" s="49"/>
      <c r="I13" s="49"/>
      <c r="J13" s="49"/>
      <c r="K13" s="50"/>
    </row>
    <row r="14" spans="1:12">
      <c r="A14" s="51" t="s">
        <v>12</v>
      </c>
      <c r="B14" s="52" t="s">
        <v>13</v>
      </c>
      <c r="C14" s="52" t="s">
        <v>14</v>
      </c>
      <c r="D14" s="53" t="s">
        <v>15</v>
      </c>
      <c r="E14" s="54" t="s">
        <v>16</v>
      </c>
      <c r="G14" s="55" t="s">
        <v>17</v>
      </c>
      <c r="H14" s="56" t="s">
        <v>18</v>
      </c>
      <c r="I14" s="56"/>
      <c r="J14" s="56"/>
      <c r="K14" s="57"/>
    </row>
    <row r="15" spans="1:12" ht="13">
      <c r="A15" s="58">
        <v>15</v>
      </c>
      <c r="B15" s="59" t="s">
        <v>19</v>
      </c>
      <c r="C15" s="60" t="s">
        <v>20</v>
      </c>
      <c r="D15" s="61"/>
      <c r="E15" s="62" t="s">
        <v>21</v>
      </c>
      <c r="G15" s="55"/>
      <c r="H15" s="56"/>
      <c r="I15" s="56"/>
      <c r="J15" s="56"/>
      <c r="K15" s="57"/>
    </row>
    <row r="16" spans="1:12" ht="13">
      <c r="A16" s="58">
        <v>16</v>
      </c>
      <c r="B16" s="63" t="s">
        <v>22</v>
      </c>
      <c r="C16" s="63"/>
      <c r="D16" s="63"/>
      <c r="E16" s="64" t="s">
        <v>23</v>
      </c>
      <c r="G16" s="55"/>
      <c r="H16" s="56"/>
      <c r="I16" s="56"/>
      <c r="J16" s="56"/>
      <c r="K16" s="57"/>
    </row>
    <row r="17" spans="1:11">
      <c r="A17" s="58">
        <v>17</v>
      </c>
      <c r="B17" s="65" t="s">
        <v>24</v>
      </c>
      <c r="C17" s="66">
        <v>100000</v>
      </c>
      <c r="D17" s="67"/>
      <c r="E17" s="68" t="s">
        <v>25</v>
      </c>
      <c r="G17" s="55"/>
      <c r="H17" s="56"/>
      <c r="I17" s="56"/>
      <c r="J17" s="56"/>
      <c r="K17" s="57"/>
    </row>
    <row r="18" spans="1:11">
      <c r="A18" s="58">
        <v>18</v>
      </c>
      <c r="B18" s="65" t="s">
        <v>26</v>
      </c>
      <c r="C18" s="69" t="s">
        <v>27</v>
      </c>
      <c r="D18" s="67"/>
      <c r="E18" s="68" t="s">
        <v>28</v>
      </c>
      <c r="G18" s="70"/>
      <c r="H18" s="71"/>
      <c r="I18" s="71"/>
      <c r="J18" s="71"/>
      <c r="K18" s="72"/>
    </row>
    <row r="19" spans="1:11">
      <c r="A19" s="58">
        <v>19</v>
      </c>
      <c r="B19" s="65" t="s">
        <v>29</v>
      </c>
      <c r="C19" s="73">
        <v>0.54700000000000004</v>
      </c>
      <c r="D19" s="67"/>
      <c r="E19" s="68" t="s">
        <v>30</v>
      </c>
      <c r="G19" s="55"/>
      <c r="H19" s="56"/>
      <c r="I19" s="56"/>
      <c r="J19" s="56"/>
      <c r="K19" s="57"/>
    </row>
    <row r="20" spans="1:11">
      <c r="A20" s="58">
        <v>20</v>
      </c>
      <c r="B20" s="65" t="s">
        <v>31</v>
      </c>
      <c r="C20" s="74">
        <v>9</v>
      </c>
      <c r="D20" s="67"/>
      <c r="E20" s="68" t="s">
        <v>32</v>
      </c>
      <c r="G20" s="55"/>
      <c r="H20" s="56"/>
      <c r="I20" s="56"/>
      <c r="J20" s="56"/>
      <c r="K20" s="57"/>
    </row>
    <row r="21" spans="1:11" ht="12.75" customHeight="1">
      <c r="A21" s="58">
        <v>21</v>
      </c>
      <c r="B21" s="65" t="s">
        <v>33</v>
      </c>
      <c r="C21" s="74">
        <v>8</v>
      </c>
      <c r="D21" s="67"/>
      <c r="E21" s="68" t="s">
        <v>34</v>
      </c>
      <c r="G21" s="75" t="s">
        <v>27</v>
      </c>
      <c r="H21" s="56" t="s">
        <v>35</v>
      </c>
      <c r="I21" s="41" t="s">
        <v>36</v>
      </c>
      <c r="J21" s="56"/>
      <c r="K21" s="57"/>
    </row>
    <row r="22" spans="1:11">
      <c r="A22" s="58">
        <v>22</v>
      </c>
      <c r="B22" s="65" t="s">
        <v>37</v>
      </c>
      <c r="C22" s="74" t="s">
        <v>17</v>
      </c>
      <c r="D22" s="67"/>
      <c r="E22" s="68" t="s">
        <v>38</v>
      </c>
      <c r="G22" s="55"/>
      <c r="H22" s="56"/>
      <c r="I22" s="56"/>
      <c r="J22" s="56"/>
      <c r="K22" s="57"/>
    </row>
    <row r="23" spans="1:11" ht="13" thickBot="1">
      <c r="A23" s="58">
        <v>23</v>
      </c>
      <c r="B23" s="65" t="s">
        <v>39</v>
      </c>
      <c r="C23" s="76" t="s">
        <v>17</v>
      </c>
      <c r="D23" s="67">
        <f>+IF(C23="Yes",1,0)</f>
        <v>1</v>
      </c>
      <c r="E23" s="68" t="s">
        <v>40</v>
      </c>
      <c r="G23" s="276">
        <v>5365</v>
      </c>
      <c r="H23" s="274">
        <v>7995</v>
      </c>
      <c r="I23" s="274">
        <v>7250</v>
      </c>
      <c r="J23" s="77"/>
      <c r="K23" s="78"/>
    </row>
    <row r="24" spans="1:11">
      <c r="A24" s="58">
        <v>24</v>
      </c>
      <c r="B24" s="65" t="s">
        <v>41</v>
      </c>
      <c r="C24" s="74" t="s">
        <v>18</v>
      </c>
      <c r="D24" s="79">
        <f>+IF(C24="Yes",1,0)</f>
        <v>0</v>
      </c>
      <c r="E24" s="68" t="s">
        <v>42</v>
      </c>
    </row>
    <row r="25" spans="1:11">
      <c r="A25" s="58">
        <v>25</v>
      </c>
      <c r="B25" s="65" t="s">
        <v>43</v>
      </c>
      <c r="C25" s="74" t="s">
        <v>18</v>
      </c>
      <c r="D25" s="67">
        <f>+IF(C25="Yes",1,0)</f>
        <v>0</v>
      </c>
      <c r="E25" s="68" t="s">
        <v>44</v>
      </c>
    </row>
    <row r="26" spans="1:11" ht="13">
      <c r="A26" s="58">
        <v>26</v>
      </c>
      <c r="B26" s="80" t="s">
        <v>45</v>
      </c>
      <c r="C26" s="80"/>
      <c r="D26" s="80"/>
      <c r="E26" s="81" t="s">
        <v>46</v>
      </c>
      <c r="G26" s="82"/>
    </row>
    <row r="27" spans="1:11">
      <c r="A27" s="58">
        <v>27</v>
      </c>
      <c r="B27" s="65" t="s">
        <v>47</v>
      </c>
      <c r="C27" s="83">
        <f>+HLOOKUP(C18,$G$21:$I$24,3,FALSE)</f>
        <v>5365</v>
      </c>
      <c r="D27" s="67"/>
      <c r="E27" s="68" t="s">
        <v>48</v>
      </c>
    </row>
    <row r="28" spans="1:11">
      <c r="A28" s="58">
        <v>28</v>
      </c>
      <c r="B28" s="65" t="s">
        <v>49</v>
      </c>
      <c r="C28" s="84">
        <v>400</v>
      </c>
      <c r="D28" s="67"/>
      <c r="E28" s="68" t="s">
        <v>50</v>
      </c>
    </row>
    <row r="29" spans="1:11">
      <c r="A29" s="58">
        <v>29</v>
      </c>
      <c r="B29" s="65" t="s">
        <v>51</v>
      </c>
      <c r="C29" s="85">
        <v>29</v>
      </c>
      <c r="D29" s="67"/>
      <c r="E29" s="68" t="s">
        <v>52</v>
      </c>
    </row>
    <row r="30" spans="1:11">
      <c r="A30" s="58">
        <v>30</v>
      </c>
      <c r="B30" s="65" t="s">
        <v>53</v>
      </c>
      <c r="C30" s="83">
        <v>75000</v>
      </c>
      <c r="D30" s="67"/>
      <c r="E30" s="68" t="s">
        <v>54</v>
      </c>
      <c r="H30" s="86"/>
    </row>
    <row r="31" spans="1:11">
      <c r="A31" s="58">
        <v>31</v>
      </c>
      <c r="B31" s="65" t="s">
        <v>55</v>
      </c>
      <c r="C31" s="87">
        <v>0.5</v>
      </c>
      <c r="D31" s="67"/>
      <c r="E31" s="68" t="s">
        <v>54</v>
      </c>
      <c r="H31" s="88"/>
    </row>
    <row r="32" spans="1:11">
      <c r="A32" s="58">
        <v>32</v>
      </c>
      <c r="B32" s="65" t="s">
        <v>56</v>
      </c>
      <c r="C32" s="275">
        <v>1.65</v>
      </c>
      <c r="D32" s="67"/>
      <c r="E32" s="68" t="s">
        <v>57</v>
      </c>
      <c r="H32" s="86"/>
    </row>
    <row r="33" spans="1:9" ht="13">
      <c r="A33" s="58">
        <v>33</v>
      </c>
      <c r="B33" s="65" t="s">
        <v>58</v>
      </c>
      <c r="C33" s="275">
        <v>1</v>
      </c>
      <c r="D33" s="67"/>
      <c r="E33" s="68" t="s">
        <v>57</v>
      </c>
      <c r="H33" s="86"/>
    </row>
    <row r="34" spans="1:9">
      <c r="A34" s="58">
        <v>34</v>
      </c>
      <c r="B34" s="65" t="s">
        <v>59</v>
      </c>
      <c r="C34" s="87">
        <v>0.5</v>
      </c>
      <c r="D34" s="67"/>
      <c r="E34" s="68" t="s">
        <v>60</v>
      </c>
    </row>
    <row r="35" spans="1:9" ht="13">
      <c r="A35" s="58">
        <v>35</v>
      </c>
      <c r="B35" s="80" t="s">
        <v>61</v>
      </c>
      <c r="C35" s="80"/>
      <c r="D35" s="80"/>
      <c r="E35" s="81"/>
      <c r="G35" s="89"/>
    </row>
    <row r="36" spans="1:9">
      <c r="A36" s="58">
        <v>36</v>
      </c>
      <c r="B36" s="65" t="s">
        <v>1950</v>
      </c>
      <c r="C36" s="74" t="s">
        <v>62</v>
      </c>
      <c r="D36" s="67"/>
      <c r="E36" s="68" t="s">
        <v>63</v>
      </c>
    </row>
    <row r="37" spans="1:9" ht="39" customHeight="1">
      <c r="A37" s="58">
        <v>37</v>
      </c>
      <c r="B37" s="90" t="s">
        <v>64</v>
      </c>
      <c r="C37" s="91" t="str">
        <f>+VLOOKUP(C$36,'3-DRG Table'!$A$20:$M$1401,2,FALSE)</f>
        <v>LIVER TRANSPLANT AND/OR INTESTINAL TRANSPLANT</v>
      </c>
      <c r="D37" s="67"/>
      <c r="E37" s="92" t="s">
        <v>65</v>
      </c>
      <c r="G37" s="93"/>
    </row>
    <row r="38" spans="1:9">
      <c r="A38" s="58">
        <v>38</v>
      </c>
      <c r="B38" s="90" t="s">
        <v>66</v>
      </c>
      <c r="C38" s="94">
        <f>+VLOOKUP(C36,'3-DRG Table'!$A$20:$C$1401,3,FALSE)</f>
        <v>8.5988200589970507</v>
      </c>
      <c r="D38" s="67"/>
      <c r="E38" s="92" t="s">
        <v>65</v>
      </c>
    </row>
    <row r="39" spans="1:9" ht="13">
      <c r="A39" s="58">
        <v>39</v>
      </c>
      <c r="B39" s="80" t="s">
        <v>67</v>
      </c>
      <c r="C39" s="80"/>
      <c r="D39" s="80"/>
      <c r="E39" s="81"/>
    </row>
    <row r="40" spans="1:9">
      <c r="A40" s="58">
        <v>40</v>
      </c>
      <c r="B40" s="65" t="s">
        <v>68</v>
      </c>
      <c r="C40" s="95" t="str">
        <f>+C24</f>
        <v>No</v>
      </c>
      <c r="D40" s="67">
        <f>+IF(C40="Yes",1,0)</f>
        <v>0</v>
      </c>
      <c r="E40" s="68" t="s">
        <v>69</v>
      </c>
      <c r="G40" s="96"/>
      <c r="I40" s="97"/>
    </row>
    <row r="41" spans="1:9">
      <c r="A41" s="58">
        <v>41</v>
      </c>
      <c r="B41" s="65" t="s">
        <v>70</v>
      </c>
      <c r="C41" s="95" t="str">
        <f>+IF(C21&gt;C29,"Yes","No")</f>
        <v>No</v>
      </c>
      <c r="D41" s="67">
        <f t="shared" ref="D41:D42" si="0">+IF(C41="Yes",1,0)</f>
        <v>0</v>
      </c>
      <c r="E41" s="68" t="s">
        <v>71</v>
      </c>
    </row>
    <row r="42" spans="1:9">
      <c r="A42" s="58">
        <v>42</v>
      </c>
      <c r="B42" s="65" t="s">
        <v>72</v>
      </c>
      <c r="C42" s="95" t="str">
        <f>+C25</f>
        <v>No</v>
      </c>
      <c r="D42" s="67">
        <f t="shared" si="0"/>
        <v>0</v>
      </c>
      <c r="E42" s="68" t="s">
        <v>73</v>
      </c>
    </row>
    <row r="43" spans="1:9">
      <c r="A43" s="58">
        <v>43</v>
      </c>
      <c r="B43" s="65" t="s">
        <v>74</v>
      </c>
      <c r="C43" s="98">
        <f>+IF(SUM(D40:D42)=3,C21*C28,0)</f>
        <v>0</v>
      </c>
      <c r="D43" s="67"/>
      <c r="E43" s="68" t="s">
        <v>75</v>
      </c>
    </row>
    <row r="44" spans="1:9" ht="13">
      <c r="A44" s="58">
        <v>44</v>
      </c>
      <c r="B44" s="80" t="s">
        <v>76</v>
      </c>
      <c r="C44" s="80"/>
      <c r="D44" s="80"/>
      <c r="E44" s="81"/>
    </row>
    <row r="45" spans="1:9">
      <c r="A45" s="58">
        <v>45</v>
      </c>
      <c r="B45" s="65" t="s">
        <v>77</v>
      </c>
      <c r="C45" s="99">
        <f>+VLOOKUP(C36,'3-DRG Table'!$A$20:$G$1401,7,FALSE)</f>
        <v>8.1224000000000007</v>
      </c>
      <c r="D45" s="67"/>
      <c r="E45" s="68" t="s">
        <v>65</v>
      </c>
    </row>
    <row r="46" spans="1:9">
      <c r="A46" s="58">
        <v>46</v>
      </c>
      <c r="B46" s="65" t="s">
        <v>78</v>
      </c>
      <c r="C46" s="98">
        <f>+ROUND(C27*C45,2)</f>
        <v>43576.68</v>
      </c>
      <c r="D46" s="67"/>
      <c r="E46" s="68" t="s">
        <v>79</v>
      </c>
    </row>
    <row r="47" spans="1:9">
      <c r="A47" s="58">
        <v>47</v>
      </c>
      <c r="B47" s="65" t="s">
        <v>80</v>
      </c>
      <c r="C47" s="95" t="str">
        <f>VLOOKUP(C36,'3-DRG Table'!A19:L1401,9,FALSE)</f>
        <v>No</v>
      </c>
      <c r="D47" s="67">
        <f>+IF(C47="Y",1,0)</f>
        <v>0</v>
      </c>
      <c r="E47" s="68" t="s">
        <v>65</v>
      </c>
    </row>
    <row r="48" spans="1:9">
      <c r="A48" s="58">
        <v>48</v>
      </c>
      <c r="B48" s="65" t="s">
        <v>81</v>
      </c>
      <c r="C48" s="95" t="str">
        <f>VLOOKUP(C36,'3-DRG Table'!A19:L1401,10,FALSE)</f>
        <v>Yes</v>
      </c>
      <c r="D48" s="67"/>
      <c r="E48" s="68" t="s">
        <v>82</v>
      </c>
    </row>
    <row r="49" spans="1:5" ht="25">
      <c r="A49" s="58">
        <v>49</v>
      </c>
      <c r="B49" s="65" t="s">
        <v>83</v>
      </c>
      <c r="C49" s="100">
        <f>IF(AND(C23="YES",C47="YES"),ROUND(C32*C46,2),IF(AND(C23="no",C48="yes"),ROUND(C33*C46,2),C46))</f>
        <v>43576.68</v>
      </c>
      <c r="D49" s="67"/>
      <c r="E49" s="101" t="s">
        <v>84</v>
      </c>
    </row>
    <row r="50" spans="1:5" ht="13">
      <c r="A50" s="58">
        <v>50</v>
      </c>
      <c r="B50" s="80" t="s">
        <v>85</v>
      </c>
      <c r="C50" s="80"/>
      <c r="D50" s="80"/>
      <c r="E50" s="81"/>
    </row>
    <row r="51" spans="1:5">
      <c r="A51" s="58">
        <v>51</v>
      </c>
      <c r="B51" s="65" t="s">
        <v>86</v>
      </c>
      <c r="C51" s="95" t="str">
        <f>+C22</f>
        <v>Yes</v>
      </c>
      <c r="D51" s="67"/>
      <c r="E51" s="68" t="s">
        <v>87</v>
      </c>
    </row>
    <row r="52" spans="1:5">
      <c r="A52" s="58">
        <v>52</v>
      </c>
      <c r="B52" s="65" t="s">
        <v>88</v>
      </c>
      <c r="C52" s="102">
        <f>IF(C51="Yes",ROUND((C49/C38)*(C20+1),2),"N/A")</f>
        <v>50677.51</v>
      </c>
      <c r="D52" s="67"/>
      <c r="E52" s="68" t="s">
        <v>89</v>
      </c>
    </row>
    <row r="53" spans="1:5">
      <c r="A53" s="58">
        <v>53</v>
      </c>
      <c r="B53" s="65" t="s">
        <v>90</v>
      </c>
      <c r="C53" s="103" t="str">
        <f>IF(C51="No","N/A",IF(C52&lt;C49,"Yes","No"))</f>
        <v>No</v>
      </c>
      <c r="D53" s="67"/>
      <c r="E53" s="68" t="s">
        <v>91</v>
      </c>
    </row>
    <row r="54" spans="1:5">
      <c r="A54" s="58">
        <v>54</v>
      </c>
      <c r="B54" s="65" t="s">
        <v>92</v>
      </c>
      <c r="C54" s="103">
        <f>IF(C53="Yes",C52,C49)</f>
        <v>43576.68</v>
      </c>
      <c r="D54" s="67"/>
      <c r="E54" s="68" t="s">
        <v>93</v>
      </c>
    </row>
    <row r="55" spans="1:5" ht="13">
      <c r="A55" s="58">
        <v>55</v>
      </c>
      <c r="B55" s="80" t="s">
        <v>94</v>
      </c>
      <c r="C55" s="80"/>
      <c r="D55" s="80"/>
      <c r="E55" s="81"/>
    </row>
    <row r="56" spans="1:5">
      <c r="A56" s="58">
        <v>56</v>
      </c>
      <c r="B56" s="65" t="s">
        <v>95</v>
      </c>
      <c r="C56" s="103">
        <f>IF(C43=0,C19*C17,0)</f>
        <v>54700.000000000007</v>
      </c>
      <c r="D56" s="67"/>
      <c r="E56" s="68" t="s">
        <v>96</v>
      </c>
    </row>
    <row r="57" spans="1:5">
      <c r="A57" s="58">
        <v>57</v>
      </c>
      <c r="B57" s="65" t="s">
        <v>97</v>
      </c>
      <c r="C57" s="103">
        <f>+C54-C56</f>
        <v>-11123.320000000007</v>
      </c>
      <c r="D57" s="67"/>
      <c r="E57" s="68" t="s">
        <v>98</v>
      </c>
    </row>
    <row r="58" spans="1:5">
      <c r="A58" s="58">
        <v>58</v>
      </c>
      <c r="B58" s="65" t="s">
        <v>99</v>
      </c>
      <c r="C58" s="100" t="str">
        <f>+IF(C57&lt;-C30,"Yes","No")</f>
        <v>No</v>
      </c>
      <c r="D58" s="67"/>
      <c r="E58" s="68" t="s">
        <v>100</v>
      </c>
    </row>
    <row r="59" spans="1:5">
      <c r="A59" s="58">
        <v>59</v>
      </c>
      <c r="B59" s="65" t="s">
        <v>101</v>
      </c>
      <c r="C59" s="103">
        <f>+IF(C58="Yes",((-C57-C30)*C31),0)</f>
        <v>0</v>
      </c>
      <c r="D59" s="67"/>
      <c r="E59" s="68" t="s">
        <v>102</v>
      </c>
    </row>
    <row r="60" spans="1:5">
      <c r="A60" s="58">
        <v>60</v>
      </c>
      <c r="B60" s="65" t="s">
        <v>92</v>
      </c>
      <c r="C60" s="103">
        <f>+C54+C59</f>
        <v>43576.68</v>
      </c>
      <c r="D60" s="67"/>
      <c r="E60" s="68" t="s">
        <v>103</v>
      </c>
    </row>
    <row r="61" spans="1:5" ht="13">
      <c r="A61" s="58">
        <v>61</v>
      </c>
      <c r="B61" s="80" t="s">
        <v>104</v>
      </c>
      <c r="C61" s="80"/>
      <c r="D61" s="80"/>
      <c r="E61" s="81"/>
    </row>
    <row r="62" spans="1:5">
      <c r="A62" s="58">
        <v>62</v>
      </c>
      <c r="B62" s="65" t="s">
        <v>105</v>
      </c>
      <c r="C62" s="95" t="str">
        <f>+IF(C21&lt;C20,"Yes","No")</f>
        <v>Yes</v>
      </c>
      <c r="D62" s="67"/>
      <c r="E62" s="68" t="s">
        <v>106</v>
      </c>
    </row>
    <row r="63" spans="1:5">
      <c r="A63" s="58">
        <v>63</v>
      </c>
      <c r="B63" s="65" t="s">
        <v>107</v>
      </c>
      <c r="C63" s="103">
        <f>IF(C62="Yes",ROUND((C60/C38)*C21,2),"N/A")</f>
        <v>40542.01</v>
      </c>
      <c r="D63" s="67"/>
      <c r="E63" s="68" t="s">
        <v>108</v>
      </c>
    </row>
    <row r="64" spans="1:5">
      <c r="A64" s="58">
        <v>64</v>
      </c>
      <c r="B64" s="65" t="s">
        <v>109</v>
      </c>
      <c r="C64" s="95" t="str">
        <f>+IF(C63="N/A","N/A",IF(C63&lt;C60,"Yes","No"))</f>
        <v>Yes</v>
      </c>
      <c r="D64" s="67"/>
      <c r="E64" s="68" t="s">
        <v>110</v>
      </c>
    </row>
    <row r="65" spans="1:6">
      <c r="A65" s="58">
        <v>65</v>
      </c>
      <c r="B65" s="65" t="s">
        <v>92</v>
      </c>
      <c r="C65" s="100">
        <f>IF(C64="YES",C63,C60)</f>
        <v>40542.01</v>
      </c>
      <c r="D65" s="67"/>
      <c r="E65" s="68" t="s">
        <v>111</v>
      </c>
    </row>
    <row r="66" spans="1:6" ht="13">
      <c r="A66" s="58">
        <v>66</v>
      </c>
      <c r="B66" s="80" t="s">
        <v>112</v>
      </c>
      <c r="C66" s="80"/>
      <c r="D66" s="80"/>
      <c r="E66" s="81"/>
    </row>
    <row r="67" spans="1:6">
      <c r="A67" s="58">
        <v>67</v>
      </c>
      <c r="B67" s="65" t="s">
        <v>113</v>
      </c>
      <c r="C67" s="66">
        <v>0</v>
      </c>
      <c r="D67" s="67"/>
      <c r="E67" s="68"/>
    </row>
    <row r="68" spans="1:6">
      <c r="A68" s="58">
        <v>68</v>
      </c>
      <c r="B68" s="65" t="s">
        <v>114</v>
      </c>
      <c r="C68" s="103">
        <f>+C65+C67</f>
        <v>40542.01</v>
      </c>
      <c r="D68" s="67"/>
      <c r="E68" s="104" t="s">
        <v>115</v>
      </c>
    </row>
    <row r="69" spans="1:6" ht="13">
      <c r="A69" s="58">
        <v>69</v>
      </c>
      <c r="B69" s="80" t="s">
        <v>116</v>
      </c>
      <c r="C69" s="80"/>
      <c r="D69" s="80"/>
      <c r="E69" s="81"/>
    </row>
    <row r="70" spans="1:6">
      <c r="A70" s="58">
        <v>70</v>
      </c>
      <c r="B70" s="65" t="s">
        <v>117</v>
      </c>
      <c r="C70" s="74" t="s">
        <v>18</v>
      </c>
      <c r="D70" s="67"/>
      <c r="E70" s="68"/>
    </row>
    <row r="71" spans="1:6">
      <c r="A71" s="58">
        <v>71</v>
      </c>
      <c r="B71" s="65" t="s">
        <v>114</v>
      </c>
      <c r="C71" s="100">
        <f>+IF(C70="Yes",C68*C34,C68)</f>
        <v>40542.01</v>
      </c>
      <c r="D71" s="67"/>
      <c r="E71" s="68" t="s">
        <v>118</v>
      </c>
    </row>
    <row r="72" spans="1:6" ht="13">
      <c r="A72" s="58">
        <v>72</v>
      </c>
      <c r="B72" s="80" t="s">
        <v>119</v>
      </c>
      <c r="C72" s="80"/>
      <c r="D72" s="80"/>
      <c r="E72" s="81"/>
    </row>
    <row r="73" spans="1:6">
      <c r="A73" s="58">
        <v>73</v>
      </c>
      <c r="B73" s="65" t="s">
        <v>114</v>
      </c>
      <c r="C73" s="103">
        <f>+IF(C43&gt;0,C43,C71)</f>
        <v>40542.01</v>
      </c>
      <c r="D73" s="67"/>
      <c r="E73" s="105" t="s">
        <v>120</v>
      </c>
    </row>
    <row r="74" spans="1:6">
      <c r="A74" s="58">
        <v>74</v>
      </c>
      <c r="B74" s="65" t="s">
        <v>121</v>
      </c>
      <c r="C74" s="103">
        <f>+IF(C73&gt;C17,C17,C73)</f>
        <v>40542.01</v>
      </c>
      <c r="D74" s="67"/>
      <c r="E74" s="105" t="s">
        <v>122</v>
      </c>
    </row>
    <row r="75" spans="1:6">
      <c r="A75" s="58">
        <v>75</v>
      </c>
      <c r="B75" s="65" t="s">
        <v>123</v>
      </c>
      <c r="C75" s="66">
        <v>0</v>
      </c>
      <c r="D75" s="67"/>
      <c r="E75" s="68"/>
    </row>
    <row r="76" spans="1:6" s="106" customFormat="1">
      <c r="A76" s="58">
        <v>76</v>
      </c>
      <c r="B76" s="65" t="s">
        <v>124</v>
      </c>
      <c r="C76" s="66">
        <v>0</v>
      </c>
      <c r="D76" s="67"/>
      <c r="E76" s="68"/>
      <c r="F76" s="40"/>
    </row>
    <row r="77" spans="1:6">
      <c r="A77" s="58">
        <v>77</v>
      </c>
      <c r="B77" s="65" t="s">
        <v>1960</v>
      </c>
      <c r="C77" s="66">
        <v>0</v>
      </c>
      <c r="D77" s="67"/>
      <c r="E77" s="68"/>
    </row>
    <row r="78" spans="1:6" ht="13.5" thickBot="1">
      <c r="A78" s="58">
        <v>78</v>
      </c>
      <c r="B78" s="65" t="s">
        <v>125</v>
      </c>
      <c r="C78" s="107">
        <f>+C74-C75-C76-C77</f>
        <v>40542.01</v>
      </c>
      <c r="D78" s="67"/>
      <c r="E78" s="68" t="s">
        <v>126</v>
      </c>
    </row>
    <row r="79" spans="1:6" ht="13" thickBot="1">
      <c r="B79" s="108">
        <v>44470</v>
      </c>
      <c r="C79" s="109"/>
      <c r="D79" s="109"/>
      <c r="E79" s="110"/>
    </row>
  </sheetData>
  <sheetProtection algorithmName="SHA-512" hashValue="gaiRGE2qPIuTvrUBpLemtMYaYro1pAk1ExTim9cBQK2rHsawC43Vo4ZG8t0HOw5o6RVN1mJcUzeFUZW8X+58sA==" saltValue="ZN1vvwi8jw35NwdyRbsjWQ==" spinCount="100000" sheet="1" autoFilter="0"/>
  <dataValidations count="2">
    <dataValidation type="list" allowBlank="1" showInputMessage="1" showErrorMessage="1" sqref="C70 C22:C25" xr:uid="{39A27A5C-5370-498F-8695-6458D106A3F6}">
      <formula1>$G$14:$H$14</formula1>
    </dataValidation>
    <dataValidation type="list" allowBlank="1" showInputMessage="1" showErrorMessage="1" sqref="C18" xr:uid="{F2EBC92F-3423-4A61-B0C4-3D35CB9B61A8}">
      <formula1>$G$21:$I$21</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BAB2-0749-4CAC-B23F-8BD139DC47E4}">
  <dimension ref="A1:R1350"/>
  <sheetViews>
    <sheetView workbookViewId="0">
      <selection activeCell="B14" sqref="B14"/>
    </sheetView>
  </sheetViews>
  <sheetFormatPr defaultColWidth="20.7265625" defaultRowHeight="12.5"/>
  <cols>
    <col min="1" max="1" width="7.26953125" style="111" customWidth="1"/>
    <col min="2" max="2" width="63.1796875" style="111" customWidth="1"/>
    <col min="3" max="3" width="9.453125" style="192" customWidth="1"/>
    <col min="4" max="4" width="8.54296875" style="193" customWidth="1"/>
    <col min="5" max="5" width="16.54296875" style="193" customWidth="1"/>
    <col min="6" max="6" width="10.7265625" style="122" customWidth="1"/>
    <col min="7" max="7" width="9.81640625" style="194" customWidth="1"/>
    <col min="8" max="8" width="12.81640625" style="195" customWidth="1"/>
    <col min="9" max="9" width="8.81640625" style="196" customWidth="1"/>
    <col min="10" max="10" width="9" style="196" customWidth="1"/>
    <col min="11" max="11" width="24.26953125" style="122" customWidth="1"/>
    <col min="12" max="12" width="20.453125" style="122" customWidth="1"/>
    <col min="13" max="16384" width="20.7265625" style="122"/>
  </cols>
  <sheetData>
    <row r="1" spans="1:12" ht="13.5" thickBot="1">
      <c r="A1" s="114"/>
      <c r="B1" s="28"/>
      <c r="C1" s="115"/>
      <c r="D1" s="116"/>
      <c r="E1" s="117"/>
      <c r="F1" s="118"/>
      <c r="G1" s="119"/>
      <c r="H1" s="120"/>
      <c r="I1" s="121"/>
      <c r="J1" s="121"/>
      <c r="K1" s="118"/>
      <c r="L1" s="118"/>
    </row>
    <row r="2" spans="1:12" ht="13">
      <c r="A2" s="123" t="s">
        <v>127</v>
      </c>
      <c r="B2" s="124"/>
      <c r="C2" s="124"/>
      <c r="D2" s="124"/>
      <c r="E2" s="124"/>
      <c r="F2" s="124"/>
      <c r="G2" s="124"/>
      <c r="H2" s="124"/>
      <c r="I2" s="124"/>
      <c r="J2" s="124"/>
      <c r="K2" s="124"/>
      <c r="L2" s="125"/>
    </row>
    <row r="3" spans="1:12" ht="13.5" thickBot="1">
      <c r="A3" s="126" t="s">
        <v>1962</v>
      </c>
      <c r="B3" s="127"/>
      <c r="C3" s="127"/>
      <c r="D3" s="127"/>
      <c r="E3" s="127"/>
      <c r="F3" s="127"/>
      <c r="G3" s="127"/>
      <c r="H3" s="127"/>
      <c r="I3" s="127"/>
      <c r="J3" s="127"/>
      <c r="K3" s="127"/>
      <c r="L3" s="128"/>
    </row>
    <row r="4" spans="1:12" ht="15" customHeight="1">
      <c r="A4" s="129"/>
      <c r="B4" s="277" t="s">
        <v>128</v>
      </c>
      <c r="C4" s="130"/>
      <c r="D4" s="130"/>
      <c r="E4" s="130"/>
      <c r="F4" s="130"/>
      <c r="G4" s="130"/>
      <c r="H4" s="130"/>
      <c r="I4" s="130"/>
      <c r="J4" s="130"/>
      <c r="K4" s="130"/>
      <c r="L4" s="131"/>
    </row>
    <row r="5" spans="1:12" ht="25.5" customHeight="1">
      <c r="A5" s="129"/>
      <c r="B5" s="135" t="s">
        <v>129</v>
      </c>
      <c r="C5" s="132"/>
      <c r="D5" s="132"/>
      <c r="E5" s="132"/>
      <c r="F5" s="132"/>
      <c r="G5" s="132"/>
      <c r="H5" s="132"/>
      <c r="I5" s="132"/>
      <c r="J5" s="132"/>
      <c r="K5" s="132"/>
      <c r="L5" s="133"/>
    </row>
    <row r="6" spans="1:12" ht="25.5" customHeight="1">
      <c r="A6" s="129"/>
      <c r="B6" s="135" t="s">
        <v>1963</v>
      </c>
      <c r="C6" s="132"/>
      <c r="D6" s="132"/>
      <c r="E6" s="132"/>
      <c r="F6" s="132"/>
      <c r="G6" s="132"/>
      <c r="H6" s="132"/>
      <c r="I6" s="132"/>
      <c r="J6" s="132"/>
      <c r="K6" s="132"/>
      <c r="L6" s="133"/>
    </row>
    <row r="7" spans="1:12" s="136" customFormat="1" ht="25.5" customHeight="1">
      <c r="A7" s="134"/>
      <c r="B7" s="135" t="s">
        <v>1670</v>
      </c>
      <c r="C7" s="132"/>
      <c r="D7" s="132"/>
      <c r="E7" s="132"/>
      <c r="F7" s="132"/>
      <c r="G7" s="132"/>
      <c r="H7" s="132"/>
      <c r="I7" s="132"/>
      <c r="J7" s="132"/>
      <c r="K7" s="132"/>
      <c r="L7" s="133"/>
    </row>
    <row r="8" spans="1:12" s="136" customFormat="1" ht="25.5" customHeight="1">
      <c r="A8" s="134"/>
      <c r="B8" s="137" t="s">
        <v>1964</v>
      </c>
      <c r="C8" s="134"/>
      <c r="D8" s="134"/>
      <c r="E8" s="134"/>
      <c r="F8" s="134"/>
      <c r="G8" s="134"/>
      <c r="H8" s="134"/>
      <c r="I8" s="134"/>
      <c r="J8" s="134"/>
      <c r="K8" s="134"/>
      <c r="L8" s="138"/>
    </row>
    <row r="9" spans="1:12" s="136" customFormat="1" ht="25.5" customHeight="1">
      <c r="A9" s="134"/>
      <c r="B9" s="135" t="s">
        <v>1965</v>
      </c>
      <c r="C9" s="132"/>
      <c r="D9" s="132"/>
      <c r="E9" s="132"/>
      <c r="F9" s="132"/>
      <c r="G9" s="132"/>
      <c r="H9" s="132"/>
      <c r="I9" s="132"/>
      <c r="J9" s="132"/>
      <c r="K9" s="132"/>
      <c r="L9" s="133"/>
    </row>
    <row r="10" spans="1:12" s="136" customFormat="1" ht="25.5" customHeight="1">
      <c r="A10" s="134"/>
      <c r="B10" s="135" t="s">
        <v>1966</v>
      </c>
      <c r="C10" s="135"/>
      <c r="D10" s="135"/>
      <c r="E10" s="135"/>
      <c r="F10" s="135"/>
      <c r="G10" s="135"/>
      <c r="H10" s="135"/>
      <c r="I10" s="135"/>
      <c r="J10" s="135"/>
      <c r="K10" s="135"/>
      <c r="L10" s="139"/>
    </row>
    <row r="11" spans="1:12" s="136" customFormat="1" ht="25.5" customHeight="1">
      <c r="A11" s="134"/>
      <c r="B11" s="135" t="s">
        <v>1967</v>
      </c>
      <c r="C11" s="135"/>
      <c r="D11" s="135"/>
      <c r="E11" s="135"/>
      <c r="F11" s="135"/>
      <c r="G11" s="135"/>
      <c r="H11" s="135"/>
      <c r="I11" s="135"/>
      <c r="J11" s="135"/>
      <c r="K11" s="135"/>
      <c r="L11" s="139"/>
    </row>
    <row r="12" spans="1:12" s="136" customFormat="1" ht="25.5" customHeight="1">
      <c r="A12" s="134"/>
      <c r="B12" s="135" t="s">
        <v>1957</v>
      </c>
      <c r="C12" s="135"/>
      <c r="D12" s="135"/>
      <c r="E12" s="135"/>
      <c r="F12" s="135"/>
      <c r="G12" s="135"/>
      <c r="H12" s="135"/>
      <c r="I12" s="135"/>
      <c r="J12" s="135"/>
      <c r="K12" s="135"/>
      <c r="L12" s="139"/>
    </row>
    <row r="13" spans="1:12" ht="51" customHeight="1">
      <c r="A13" s="129"/>
      <c r="B13" s="135" t="s">
        <v>1956</v>
      </c>
      <c r="C13" s="132"/>
      <c r="D13" s="132"/>
      <c r="E13" s="132"/>
      <c r="F13" s="132"/>
      <c r="G13" s="132"/>
      <c r="H13" s="132"/>
      <c r="I13" s="132"/>
      <c r="J13" s="132"/>
      <c r="K13" s="132"/>
      <c r="L13" s="133"/>
    </row>
    <row r="14" spans="1:12" ht="25.5" customHeight="1">
      <c r="A14" s="129"/>
      <c r="B14" s="135" t="s">
        <v>1968</v>
      </c>
      <c r="C14" s="132"/>
      <c r="D14" s="132"/>
      <c r="E14" s="132"/>
      <c r="F14" s="132"/>
      <c r="G14" s="132"/>
      <c r="H14" s="132"/>
      <c r="I14" s="132"/>
      <c r="J14" s="132"/>
      <c r="K14" s="132"/>
      <c r="L14" s="133"/>
    </row>
    <row r="15" spans="1:12" ht="25">
      <c r="A15" s="129"/>
      <c r="B15" s="135" t="s">
        <v>1969</v>
      </c>
      <c r="C15" s="132"/>
      <c r="D15" s="132"/>
      <c r="E15" s="132"/>
      <c r="F15" s="132"/>
      <c r="G15" s="132"/>
      <c r="H15" s="132"/>
      <c r="I15" s="132"/>
      <c r="J15" s="132"/>
      <c r="K15" s="132"/>
      <c r="L15" s="133"/>
    </row>
    <row r="16" spans="1:12" s="40" customFormat="1" ht="77">
      <c r="A16" s="140"/>
      <c r="B16" s="135" t="s">
        <v>1970</v>
      </c>
      <c r="C16" s="132"/>
      <c r="D16" s="132"/>
      <c r="E16" s="132"/>
      <c r="F16" s="132"/>
      <c r="G16" s="132"/>
      <c r="H16" s="132"/>
      <c r="I16" s="132"/>
      <c r="J16" s="132"/>
      <c r="K16" s="132"/>
      <c r="L16" s="133"/>
    </row>
    <row r="17" spans="1:18">
      <c r="A17" s="129"/>
      <c r="B17" s="135" t="s">
        <v>130</v>
      </c>
      <c r="C17" s="141"/>
      <c r="D17" s="141"/>
      <c r="E17" s="141"/>
      <c r="F17" s="141"/>
      <c r="G17" s="141"/>
      <c r="H17" s="141"/>
      <c r="I17" s="141"/>
      <c r="J17" s="141"/>
      <c r="K17" s="141"/>
      <c r="L17" s="142"/>
    </row>
    <row r="18" spans="1:18" ht="13">
      <c r="A18" s="143" t="s">
        <v>12</v>
      </c>
      <c r="B18" s="144" t="s">
        <v>13</v>
      </c>
      <c r="C18" s="145" t="s">
        <v>14</v>
      </c>
      <c r="D18" s="146" t="s">
        <v>15</v>
      </c>
      <c r="E18" s="146" t="s">
        <v>16</v>
      </c>
      <c r="F18" s="144" t="s">
        <v>131</v>
      </c>
      <c r="G18" s="144" t="s">
        <v>132</v>
      </c>
      <c r="H18" s="144" t="s">
        <v>133</v>
      </c>
      <c r="I18" s="144" t="s">
        <v>134</v>
      </c>
      <c r="J18" s="144" t="s">
        <v>135</v>
      </c>
      <c r="K18" s="144" t="s">
        <v>136</v>
      </c>
      <c r="L18" s="147" t="s">
        <v>137</v>
      </c>
    </row>
    <row r="19" spans="1:18" ht="13">
      <c r="A19" s="148"/>
      <c r="B19" s="149"/>
      <c r="C19" s="150"/>
      <c r="D19" s="151"/>
      <c r="E19" s="151"/>
      <c r="F19" s="149"/>
      <c r="G19" s="152"/>
      <c r="H19" s="153"/>
      <c r="I19" s="153"/>
      <c r="J19" s="153"/>
      <c r="K19" s="154" t="s">
        <v>138</v>
      </c>
      <c r="L19" s="155"/>
    </row>
    <row r="20" spans="1:18" s="158" customFormat="1" ht="65">
      <c r="A20" s="148" t="s">
        <v>139</v>
      </c>
      <c r="B20" s="149" t="s">
        <v>140</v>
      </c>
      <c r="C20" s="150" t="s">
        <v>141</v>
      </c>
      <c r="D20" s="151" t="s">
        <v>142</v>
      </c>
      <c r="E20" s="151" t="s">
        <v>143</v>
      </c>
      <c r="F20" s="149" t="s">
        <v>144</v>
      </c>
      <c r="G20" s="152" t="s">
        <v>145</v>
      </c>
      <c r="H20" s="153" t="s">
        <v>146</v>
      </c>
      <c r="I20" s="153" t="s">
        <v>147</v>
      </c>
      <c r="J20" s="153" t="s">
        <v>81</v>
      </c>
      <c r="K20" s="156" t="s">
        <v>148</v>
      </c>
      <c r="L20" s="157" t="s">
        <v>149</v>
      </c>
      <c r="M20" s="122"/>
      <c r="N20" s="122"/>
      <c r="O20" s="122"/>
      <c r="P20" s="122"/>
      <c r="Q20" s="122"/>
      <c r="R20" s="122"/>
    </row>
    <row r="21" spans="1:18" s="171" customFormat="1">
      <c r="A21" s="159" t="s">
        <v>62</v>
      </c>
      <c r="B21" s="160" t="s">
        <v>1671</v>
      </c>
      <c r="C21" s="161">
        <v>8.5988200589970507</v>
      </c>
      <c r="D21" s="162">
        <v>6.6824550886584797</v>
      </c>
      <c r="E21" s="163">
        <v>8.1224000000000007</v>
      </c>
      <c r="F21" s="164">
        <v>1</v>
      </c>
      <c r="G21" s="165">
        <f>ROUND(F21*E21,4)</f>
        <v>8.1224000000000007</v>
      </c>
      <c r="H21" s="166">
        <f>ROUND('2-Calculator'!$G$23*E21,2)</f>
        <v>43576.68</v>
      </c>
      <c r="I21" s="167" t="s">
        <v>18</v>
      </c>
      <c r="J21" s="167" t="s">
        <v>17</v>
      </c>
      <c r="K21" s="168" t="s">
        <v>150</v>
      </c>
      <c r="L21" s="169" t="s">
        <v>151</v>
      </c>
      <c r="M21" s="170"/>
      <c r="N21" s="264"/>
      <c r="O21" s="158"/>
      <c r="P21" s="158"/>
      <c r="Q21" s="158"/>
      <c r="R21" s="158"/>
    </row>
    <row r="22" spans="1:18">
      <c r="A22" s="159" t="s">
        <v>152</v>
      </c>
      <c r="B22" s="160" t="s">
        <v>1671</v>
      </c>
      <c r="C22" s="161">
        <v>8.5988200589970507</v>
      </c>
      <c r="D22" s="162">
        <v>6.7671190394711704</v>
      </c>
      <c r="E22" s="163">
        <v>8.2251999999999992</v>
      </c>
      <c r="F22" s="164">
        <v>1</v>
      </c>
      <c r="G22" s="165">
        <f t="shared" ref="G22:G85" si="0">ROUND(F22*E22,4)</f>
        <v>8.2251999999999992</v>
      </c>
      <c r="H22" s="166">
        <f>ROUND('2-Calculator'!$G$23*E22,2)</f>
        <v>44128.2</v>
      </c>
      <c r="I22" s="167" t="s">
        <v>18</v>
      </c>
      <c r="J22" s="167" t="s">
        <v>17</v>
      </c>
      <c r="K22" s="168" t="s">
        <v>150</v>
      </c>
      <c r="L22" s="169" t="s">
        <v>151</v>
      </c>
      <c r="M22" s="170"/>
      <c r="N22" s="264"/>
      <c r="O22" s="158"/>
      <c r="P22" s="158"/>
      <c r="Q22" s="171"/>
      <c r="R22" s="171"/>
    </row>
    <row r="23" spans="1:18">
      <c r="A23" s="159" t="s">
        <v>153</v>
      </c>
      <c r="B23" s="160" t="s">
        <v>1671</v>
      </c>
      <c r="C23" s="161">
        <v>11.3194130925508</v>
      </c>
      <c r="D23" s="162">
        <v>8.1934532256111492</v>
      </c>
      <c r="E23" s="163">
        <v>9.9589999999999996</v>
      </c>
      <c r="F23" s="164">
        <v>1</v>
      </c>
      <c r="G23" s="165">
        <f t="shared" si="0"/>
        <v>9.9589999999999996</v>
      </c>
      <c r="H23" s="166">
        <f>ROUND('2-Calculator'!$G$23*E23,2)</f>
        <v>53430.04</v>
      </c>
      <c r="I23" s="167" t="s">
        <v>18</v>
      </c>
      <c r="J23" s="167" t="s">
        <v>17</v>
      </c>
      <c r="K23" s="168" t="s">
        <v>150</v>
      </c>
      <c r="L23" s="169" t="s">
        <v>151</v>
      </c>
      <c r="M23" s="170"/>
      <c r="N23" s="264"/>
      <c r="O23" s="158"/>
      <c r="P23" s="158"/>
    </row>
    <row r="24" spans="1:18">
      <c r="A24" s="172" t="s">
        <v>154</v>
      </c>
      <c r="B24" s="173" t="s">
        <v>1671</v>
      </c>
      <c r="C24" s="174">
        <v>31.9550660792952</v>
      </c>
      <c r="D24" s="175">
        <v>14.8692518763587</v>
      </c>
      <c r="E24" s="176">
        <v>18.0733</v>
      </c>
      <c r="F24" s="177">
        <v>1</v>
      </c>
      <c r="G24" s="176">
        <f t="shared" si="0"/>
        <v>18.0733</v>
      </c>
      <c r="H24" s="178">
        <f>ROUND('2-Calculator'!$G$23*E24,2)</f>
        <v>96963.25</v>
      </c>
      <c r="I24" s="179" t="s">
        <v>18</v>
      </c>
      <c r="J24" s="179" t="s">
        <v>17</v>
      </c>
      <c r="K24" s="180" t="s">
        <v>150</v>
      </c>
      <c r="L24" s="181" t="s">
        <v>151</v>
      </c>
      <c r="M24" s="170"/>
      <c r="N24" s="264"/>
      <c r="O24" s="158"/>
      <c r="P24" s="158"/>
    </row>
    <row r="25" spans="1:18">
      <c r="A25" s="182" t="s">
        <v>155</v>
      </c>
      <c r="B25" s="183" t="s">
        <v>1672</v>
      </c>
      <c r="C25" s="184">
        <v>11</v>
      </c>
      <c r="D25" s="185">
        <v>7.7244872738883403</v>
      </c>
      <c r="E25" s="186">
        <v>9.3888999999999996</v>
      </c>
      <c r="F25" s="187">
        <v>1</v>
      </c>
      <c r="G25" s="165">
        <f t="shared" si="0"/>
        <v>9.3888999999999996</v>
      </c>
      <c r="H25" s="166">
        <f>ROUND('2-Calculator'!$G$23*E25,2)</f>
        <v>50371.45</v>
      </c>
      <c r="I25" s="188" t="s">
        <v>18</v>
      </c>
      <c r="J25" s="188" t="s">
        <v>17</v>
      </c>
      <c r="K25" s="189" t="s">
        <v>150</v>
      </c>
      <c r="L25" s="190" t="s">
        <v>156</v>
      </c>
      <c r="M25" s="170"/>
      <c r="N25" s="264"/>
      <c r="O25" s="158"/>
      <c r="P25" s="158"/>
    </row>
    <row r="26" spans="1:18">
      <c r="A26" s="159" t="s">
        <v>157</v>
      </c>
      <c r="B26" s="160" t="s">
        <v>1672</v>
      </c>
      <c r="C26" s="161">
        <v>15.7127659574468</v>
      </c>
      <c r="D26" s="162">
        <v>10.3520591153718</v>
      </c>
      <c r="E26" s="163">
        <v>12.582700000000001</v>
      </c>
      <c r="F26" s="164">
        <v>1</v>
      </c>
      <c r="G26" s="165">
        <f t="shared" si="0"/>
        <v>12.582700000000001</v>
      </c>
      <c r="H26" s="166">
        <f>ROUND('2-Calculator'!$G$23*E26,2)</f>
        <v>67506.19</v>
      </c>
      <c r="I26" s="167" t="s">
        <v>18</v>
      </c>
      <c r="J26" s="167" t="s">
        <v>17</v>
      </c>
      <c r="K26" s="168" t="s">
        <v>150</v>
      </c>
      <c r="L26" s="169" t="s">
        <v>156</v>
      </c>
      <c r="M26" s="170"/>
      <c r="N26" s="264"/>
      <c r="O26" s="158"/>
      <c r="P26" s="158"/>
    </row>
    <row r="27" spans="1:18">
      <c r="A27" s="159" t="s">
        <v>158</v>
      </c>
      <c r="B27" s="160" t="s">
        <v>1672</v>
      </c>
      <c r="C27" s="161">
        <v>24.7456556082149</v>
      </c>
      <c r="D27" s="162">
        <v>12.5720418564512</v>
      </c>
      <c r="E27" s="163">
        <v>15.280900000000001</v>
      </c>
      <c r="F27" s="164">
        <v>1</v>
      </c>
      <c r="G27" s="165">
        <f t="shared" si="0"/>
        <v>15.280900000000001</v>
      </c>
      <c r="H27" s="166">
        <f>ROUND('2-Calculator'!$G$23*E27,2)</f>
        <v>81982.03</v>
      </c>
      <c r="I27" s="167" t="s">
        <v>18</v>
      </c>
      <c r="J27" s="167" t="s">
        <v>17</v>
      </c>
      <c r="K27" s="168" t="s">
        <v>150</v>
      </c>
      <c r="L27" s="169" t="s">
        <v>156</v>
      </c>
      <c r="M27" s="170"/>
      <c r="N27" s="264"/>
      <c r="O27" s="158"/>
      <c r="P27" s="158"/>
    </row>
    <row r="28" spans="1:18">
      <c r="A28" s="172" t="s">
        <v>159</v>
      </c>
      <c r="B28" s="173" t="s">
        <v>1672</v>
      </c>
      <c r="C28" s="174">
        <v>48.2448405253283</v>
      </c>
      <c r="D28" s="175">
        <v>21.310191836857999</v>
      </c>
      <c r="E28" s="176">
        <v>25.902000000000001</v>
      </c>
      <c r="F28" s="177">
        <v>1</v>
      </c>
      <c r="G28" s="176">
        <f t="shared" si="0"/>
        <v>25.902000000000001</v>
      </c>
      <c r="H28" s="178">
        <f>ROUND('2-Calculator'!$G$23*E28,2)</f>
        <v>138964.23000000001</v>
      </c>
      <c r="I28" s="179" t="s">
        <v>18</v>
      </c>
      <c r="J28" s="179" t="s">
        <v>17</v>
      </c>
      <c r="K28" s="180" t="s">
        <v>150</v>
      </c>
      <c r="L28" s="181" t="s">
        <v>156</v>
      </c>
      <c r="M28" s="170"/>
      <c r="N28" s="264"/>
      <c r="O28" s="158"/>
      <c r="P28" s="158"/>
    </row>
    <row r="29" spans="1:18">
      <c r="A29" s="182" t="s">
        <v>160</v>
      </c>
      <c r="B29" s="183" t="s">
        <v>1673</v>
      </c>
      <c r="C29" s="184">
        <v>15.75</v>
      </c>
      <c r="D29" s="185">
        <v>4.9581141079769404</v>
      </c>
      <c r="E29" s="186">
        <v>6.0263999999999998</v>
      </c>
      <c r="F29" s="187">
        <v>1</v>
      </c>
      <c r="G29" s="165">
        <f t="shared" si="0"/>
        <v>6.0263999999999998</v>
      </c>
      <c r="H29" s="166">
        <f>ROUND('2-Calculator'!$G$23*E29,2)</f>
        <v>32331.64</v>
      </c>
      <c r="I29" s="188" t="s">
        <v>18</v>
      </c>
      <c r="J29" s="188" t="s">
        <v>17</v>
      </c>
      <c r="K29" s="189" t="s">
        <v>150</v>
      </c>
      <c r="L29" s="190" t="s">
        <v>156</v>
      </c>
      <c r="M29" s="170"/>
      <c r="N29" s="264"/>
      <c r="O29" s="158"/>
      <c r="P29" s="158"/>
    </row>
    <row r="30" spans="1:18">
      <c r="A30" s="159" t="s">
        <v>161</v>
      </c>
      <c r="B30" s="160" t="s">
        <v>1673</v>
      </c>
      <c r="C30" s="161">
        <v>21.149466192170799</v>
      </c>
      <c r="D30" s="162">
        <v>6.9101783527827498</v>
      </c>
      <c r="E30" s="163">
        <v>8.3992000000000004</v>
      </c>
      <c r="F30" s="164">
        <v>1</v>
      </c>
      <c r="G30" s="165">
        <f t="shared" si="0"/>
        <v>8.3992000000000004</v>
      </c>
      <c r="H30" s="166">
        <f>ROUND('2-Calculator'!$G$23*E30,2)</f>
        <v>45061.71</v>
      </c>
      <c r="I30" s="167" t="s">
        <v>18</v>
      </c>
      <c r="J30" s="167" t="s">
        <v>17</v>
      </c>
      <c r="K30" s="168" t="s">
        <v>150</v>
      </c>
      <c r="L30" s="169" t="s">
        <v>156</v>
      </c>
      <c r="M30" s="170"/>
      <c r="N30" s="264"/>
      <c r="O30" s="158"/>
      <c r="P30" s="158"/>
    </row>
    <row r="31" spans="1:18">
      <c r="A31" s="159" t="s">
        <v>162</v>
      </c>
      <c r="B31" s="160" t="s">
        <v>1673</v>
      </c>
      <c r="C31" s="161">
        <v>29.9782335705316</v>
      </c>
      <c r="D31" s="162">
        <v>9.8860576690035504</v>
      </c>
      <c r="E31" s="163">
        <v>12.016299999999999</v>
      </c>
      <c r="F31" s="164">
        <v>1</v>
      </c>
      <c r="G31" s="165">
        <f t="shared" si="0"/>
        <v>12.016299999999999</v>
      </c>
      <c r="H31" s="166">
        <f>ROUND('2-Calculator'!$G$23*E31,2)</f>
        <v>64467.45</v>
      </c>
      <c r="I31" s="167" t="s">
        <v>18</v>
      </c>
      <c r="J31" s="167" t="s">
        <v>17</v>
      </c>
      <c r="K31" s="168" t="s">
        <v>150</v>
      </c>
      <c r="L31" s="169" t="s">
        <v>156</v>
      </c>
      <c r="M31" s="170"/>
      <c r="N31" s="264"/>
      <c r="O31" s="158"/>
      <c r="P31" s="158"/>
    </row>
    <row r="32" spans="1:18">
      <c r="A32" s="172" t="s">
        <v>163</v>
      </c>
      <c r="B32" s="173" t="s">
        <v>1673</v>
      </c>
      <c r="C32" s="174">
        <v>41.301514088037699</v>
      </c>
      <c r="D32" s="175">
        <v>14.2680881875308</v>
      </c>
      <c r="E32" s="176">
        <v>17.342500000000001</v>
      </c>
      <c r="F32" s="177">
        <v>1</v>
      </c>
      <c r="G32" s="176">
        <f t="shared" si="0"/>
        <v>17.342500000000001</v>
      </c>
      <c r="H32" s="178">
        <f>ROUND('2-Calculator'!$G$23*E32,2)</f>
        <v>93042.51</v>
      </c>
      <c r="I32" s="179" t="s">
        <v>18</v>
      </c>
      <c r="J32" s="179" t="s">
        <v>17</v>
      </c>
      <c r="K32" s="180" t="s">
        <v>150</v>
      </c>
      <c r="L32" s="181" t="s">
        <v>156</v>
      </c>
      <c r="M32" s="170"/>
      <c r="N32" s="264"/>
      <c r="O32" s="158"/>
      <c r="P32" s="158"/>
    </row>
    <row r="33" spans="1:16">
      <c r="A33" s="182" t="s">
        <v>164</v>
      </c>
      <c r="B33" s="183" t="s">
        <v>1674</v>
      </c>
      <c r="C33" s="184">
        <v>14.7307692307692</v>
      </c>
      <c r="D33" s="185">
        <v>3.8860586686036398</v>
      </c>
      <c r="E33" s="186">
        <v>4.7234999999999996</v>
      </c>
      <c r="F33" s="187">
        <v>1</v>
      </c>
      <c r="G33" s="165">
        <f t="shared" si="0"/>
        <v>4.7234999999999996</v>
      </c>
      <c r="H33" s="166">
        <f>ROUND('2-Calculator'!$G$23*E33,2)</f>
        <v>25341.58</v>
      </c>
      <c r="I33" s="188" t="s">
        <v>18</v>
      </c>
      <c r="J33" s="188" t="s">
        <v>17</v>
      </c>
      <c r="K33" s="189" t="s">
        <v>150</v>
      </c>
      <c r="L33" s="190" t="s">
        <v>156</v>
      </c>
      <c r="M33" s="170"/>
      <c r="N33" s="264"/>
      <c r="O33" s="158"/>
      <c r="P33" s="158"/>
    </row>
    <row r="34" spans="1:16">
      <c r="A34" s="159" t="s">
        <v>165</v>
      </c>
      <c r="B34" s="160" t="s">
        <v>1674</v>
      </c>
      <c r="C34" s="161">
        <v>19.4293193717278</v>
      </c>
      <c r="D34" s="162">
        <v>5.3258133849010898</v>
      </c>
      <c r="E34" s="163">
        <v>6.4733999999999998</v>
      </c>
      <c r="F34" s="164">
        <v>1</v>
      </c>
      <c r="G34" s="165">
        <f t="shared" si="0"/>
        <v>6.4733999999999998</v>
      </c>
      <c r="H34" s="166">
        <f>ROUND('2-Calculator'!$G$23*E34,2)</f>
        <v>34729.79</v>
      </c>
      <c r="I34" s="167" t="s">
        <v>18</v>
      </c>
      <c r="J34" s="167" t="s">
        <v>17</v>
      </c>
      <c r="K34" s="168" t="s">
        <v>150</v>
      </c>
      <c r="L34" s="169" t="s">
        <v>156</v>
      </c>
      <c r="M34" s="170"/>
      <c r="N34" s="264"/>
      <c r="O34" s="158"/>
      <c r="P34" s="158"/>
    </row>
    <row r="35" spans="1:16">
      <c r="A35" s="159" t="s">
        <v>166</v>
      </c>
      <c r="B35" s="160" t="s">
        <v>1674</v>
      </c>
      <c r="C35" s="161">
        <v>25.1663625304136</v>
      </c>
      <c r="D35" s="162">
        <v>6.8165634252702496</v>
      </c>
      <c r="E35" s="163">
        <v>8.2853999999999992</v>
      </c>
      <c r="F35" s="164">
        <v>1</v>
      </c>
      <c r="G35" s="165">
        <f t="shared" si="0"/>
        <v>8.2853999999999992</v>
      </c>
      <c r="H35" s="166">
        <f>ROUND('2-Calculator'!$G$23*E35,2)</f>
        <v>44451.17</v>
      </c>
      <c r="I35" s="167" t="s">
        <v>18</v>
      </c>
      <c r="J35" s="167" t="s">
        <v>17</v>
      </c>
      <c r="K35" s="168" t="s">
        <v>150</v>
      </c>
      <c r="L35" s="169" t="s">
        <v>156</v>
      </c>
      <c r="M35" s="170"/>
      <c r="N35" s="264"/>
      <c r="O35" s="158"/>
      <c r="P35" s="158"/>
    </row>
    <row r="36" spans="1:16">
      <c r="A36" s="172" t="s">
        <v>167</v>
      </c>
      <c r="B36" s="173" t="s">
        <v>1674</v>
      </c>
      <c r="C36" s="174">
        <v>33.437000684775199</v>
      </c>
      <c r="D36" s="175">
        <v>9.49879974762041</v>
      </c>
      <c r="E36" s="176">
        <v>11.545500000000001</v>
      </c>
      <c r="F36" s="177">
        <v>1</v>
      </c>
      <c r="G36" s="176">
        <f t="shared" si="0"/>
        <v>11.545500000000001</v>
      </c>
      <c r="H36" s="178">
        <f>ROUND('2-Calculator'!$G$23*E36,2)</f>
        <v>61941.61</v>
      </c>
      <c r="I36" s="179" t="s">
        <v>18</v>
      </c>
      <c r="J36" s="179" t="s">
        <v>17</v>
      </c>
      <c r="K36" s="180" t="s">
        <v>150</v>
      </c>
      <c r="L36" s="181" t="s">
        <v>156</v>
      </c>
      <c r="M36" s="170"/>
      <c r="N36" s="264"/>
      <c r="O36" s="158"/>
      <c r="P36" s="158"/>
    </row>
    <row r="37" spans="1:16">
      <c r="A37" s="182" t="s">
        <v>168</v>
      </c>
      <c r="B37" s="183" t="s">
        <v>1516</v>
      </c>
      <c r="C37" s="184">
        <v>7.32</v>
      </c>
      <c r="D37" s="185">
        <v>5.5355196618624296</v>
      </c>
      <c r="E37" s="186">
        <v>6.7282999999999999</v>
      </c>
      <c r="F37" s="187">
        <v>1</v>
      </c>
      <c r="G37" s="165">
        <f t="shared" si="0"/>
        <v>6.7282999999999999</v>
      </c>
      <c r="H37" s="166">
        <f>ROUND('2-Calculator'!$G$23*E37,2)</f>
        <v>36097.33</v>
      </c>
      <c r="I37" s="188" t="s">
        <v>18</v>
      </c>
      <c r="J37" s="188" t="s">
        <v>17</v>
      </c>
      <c r="K37" s="189" t="s">
        <v>150</v>
      </c>
      <c r="L37" s="190" t="s">
        <v>151</v>
      </c>
      <c r="M37" s="170"/>
      <c r="N37" s="264"/>
      <c r="O37" s="158"/>
      <c r="P37" s="158"/>
    </row>
    <row r="38" spans="1:16">
      <c r="A38" s="159" t="s">
        <v>169</v>
      </c>
      <c r="B38" s="160" t="s">
        <v>1516</v>
      </c>
      <c r="C38" s="161">
        <v>7.32</v>
      </c>
      <c r="D38" s="162">
        <v>8.0751823287766999</v>
      </c>
      <c r="E38" s="163">
        <v>9.8152000000000008</v>
      </c>
      <c r="F38" s="164">
        <v>1</v>
      </c>
      <c r="G38" s="165">
        <f t="shared" si="0"/>
        <v>9.8152000000000008</v>
      </c>
      <c r="H38" s="166">
        <f>ROUND('2-Calculator'!$G$23*E38,2)</f>
        <v>52658.55</v>
      </c>
      <c r="I38" s="167" t="s">
        <v>18</v>
      </c>
      <c r="J38" s="167" t="s">
        <v>17</v>
      </c>
      <c r="K38" s="168" t="s">
        <v>150</v>
      </c>
      <c r="L38" s="169" t="s">
        <v>151</v>
      </c>
      <c r="M38" s="170"/>
      <c r="N38" s="264"/>
      <c r="O38" s="158"/>
      <c r="P38" s="158"/>
    </row>
    <row r="39" spans="1:16">
      <c r="A39" s="159" t="s">
        <v>170</v>
      </c>
      <c r="B39" s="160" t="s">
        <v>1516</v>
      </c>
      <c r="C39" s="161">
        <v>9.3648648648648596</v>
      </c>
      <c r="D39" s="162">
        <v>8.7297387884916002</v>
      </c>
      <c r="E39" s="163">
        <v>10.6107</v>
      </c>
      <c r="F39" s="164">
        <v>1</v>
      </c>
      <c r="G39" s="165">
        <f t="shared" si="0"/>
        <v>10.6107</v>
      </c>
      <c r="H39" s="166">
        <f>ROUND('2-Calculator'!$G$23*E39,2)</f>
        <v>56926.41</v>
      </c>
      <c r="I39" s="167" t="s">
        <v>18</v>
      </c>
      <c r="J39" s="167" t="s">
        <v>17</v>
      </c>
      <c r="K39" s="168" t="s">
        <v>150</v>
      </c>
      <c r="L39" s="169" t="s">
        <v>151</v>
      </c>
      <c r="M39" s="170"/>
      <c r="N39" s="264"/>
      <c r="O39" s="158"/>
      <c r="P39" s="158"/>
    </row>
    <row r="40" spans="1:16">
      <c r="A40" s="172" t="s">
        <v>171</v>
      </c>
      <c r="B40" s="173" t="s">
        <v>1516</v>
      </c>
      <c r="C40" s="174">
        <v>23.454545454545499</v>
      </c>
      <c r="D40" s="175">
        <v>12.781073556391499</v>
      </c>
      <c r="E40" s="176">
        <v>15.5351</v>
      </c>
      <c r="F40" s="177">
        <v>1</v>
      </c>
      <c r="G40" s="176">
        <f t="shared" si="0"/>
        <v>15.5351</v>
      </c>
      <c r="H40" s="178">
        <f>ROUND('2-Calculator'!$G$23*E40,2)</f>
        <v>83345.81</v>
      </c>
      <c r="I40" s="179" t="s">
        <v>18</v>
      </c>
      <c r="J40" s="179" t="s">
        <v>17</v>
      </c>
      <c r="K40" s="180" t="s">
        <v>150</v>
      </c>
      <c r="L40" s="181" t="s">
        <v>151</v>
      </c>
      <c r="M40" s="170"/>
      <c r="N40" s="264"/>
      <c r="O40" s="158"/>
      <c r="P40" s="158"/>
    </row>
    <row r="41" spans="1:16">
      <c r="A41" s="182" t="s">
        <v>172</v>
      </c>
      <c r="B41" s="183" t="s">
        <v>173</v>
      </c>
      <c r="C41" s="184">
        <v>16.990196078431399</v>
      </c>
      <c r="D41" s="185">
        <v>4.8399551215033103</v>
      </c>
      <c r="E41" s="186">
        <v>5.8829000000000002</v>
      </c>
      <c r="F41" s="187">
        <v>1</v>
      </c>
      <c r="G41" s="165">
        <f t="shared" si="0"/>
        <v>5.8829000000000002</v>
      </c>
      <c r="H41" s="166">
        <f>ROUND('2-Calculator'!$G$23*E41,2)</f>
        <v>31561.759999999998</v>
      </c>
      <c r="I41" s="188" t="s">
        <v>18</v>
      </c>
      <c r="J41" s="188" t="s">
        <v>17</v>
      </c>
      <c r="K41" s="189" t="s">
        <v>150</v>
      </c>
      <c r="L41" s="190" t="s">
        <v>156</v>
      </c>
      <c r="M41" s="170"/>
      <c r="N41" s="264"/>
      <c r="O41" s="158"/>
      <c r="P41" s="158"/>
    </row>
    <row r="42" spans="1:16">
      <c r="A42" s="159" t="s">
        <v>174</v>
      </c>
      <c r="B42" s="160" t="s">
        <v>173</v>
      </c>
      <c r="C42" s="161">
        <v>23.9733520336606</v>
      </c>
      <c r="D42" s="162">
        <v>7.5080475223713998</v>
      </c>
      <c r="E42" s="163">
        <v>9.1257999999999999</v>
      </c>
      <c r="F42" s="164">
        <v>1</v>
      </c>
      <c r="G42" s="165">
        <f t="shared" si="0"/>
        <v>9.1257999999999999</v>
      </c>
      <c r="H42" s="166">
        <f>ROUND('2-Calculator'!$G$23*E42,2)</f>
        <v>48959.92</v>
      </c>
      <c r="I42" s="167" t="s">
        <v>18</v>
      </c>
      <c r="J42" s="167" t="s">
        <v>17</v>
      </c>
      <c r="K42" s="168" t="s">
        <v>150</v>
      </c>
      <c r="L42" s="169" t="s">
        <v>156</v>
      </c>
      <c r="M42" s="170"/>
      <c r="N42" s="264"/>
      <c r="O42" s="158"/>
      <c r="P42" s="158"/>
    </row>
    <row r="43" spans="1:16">
      <c r="A43" s="159" t="s">
        <v>175</v>
      </c>
      <c r="B43" s="160" t="s">
        <v>173</v>
      </c>
      <c r="C43" s="161">
        <v>28.525570416994501</v>
      </c>
      <c r="D43" s="162">
        <v>9.2450238838392895</v>
      </c>
      <c r="E43" s="163">
        <v>11.2371</v>
      </c>
      <c r="F43" s="164">
        <v>1</v>
      </c>
      <c r="G43" s="165">
        <f t="shared" si="0"/>
        <v>11.2371</v>
      </c>
      <c r="H43" s="166">
        <f>ROUND('2-Calculator'!$G$23*E43,2)</f>
        <v>60287.040000000001</v>
      </c>
      <c r="I43" s="167" t="s">
        <v>18</v>
      </c>
      <c r="J43" s="167" t="s">
        <v>17</v>
      </c>
      <c r="K43" s="168" t="s">
        <v>150</v>
      </c>
      <c r="L43" s="169" t="s">
        <v>156</v>
      </c>
      <c r="M43" s="170"/>
      <c r="N43" s="264"/>
      <c r="O43" s="158"/>
      <c r="P43" s="158"/>
    </row>
    <row r="44" spans="1:16">
      <c r="A44" s="172" t="s">
        <v>176</v>
      </c>
      <c r="B44" s="173" t="s">
        <v>173</v>
      </c>
      <c r="C44" s="174">
        <v>49.7682291666667</v>
      </c>
      <c r="D44" s="175">
        <v>15.8043536298311</v>
      </c>
      <c r="E44" s="176">
        <v>19.209800000000001</v>
      </c>
      <c r="F44" s="177">
        <v>1</v>
      </c>
      <c r="G44" s="176">
        <f t="shared" si="0"/>
        <v>19.209800000000001</v>
      </c>
      <c r="H44" s="178">
        <f>ROUND('2-Calculator'!$G$23*E44,2)</f>
        <v>103060.58</v>
      </c>
      <c r="I44" s="179" t="s">
        <v>18</v>
      </c>
      <c r="J44" s="179" t="s">
        <v>17</v>
      </c>
      <c r="K44" s="180" t="s">
        <v>150</v>
      </c>
      <c r="L44" s="181" t="s">
        <v>156</v>
      </c>
      <c r="M44" s="170"/>
      <c r="N44" s="264"/>
      <c r="O44" s="158"/>
      <c r="P44" s="158"/>
    </row>
    <row r="45" spans="1:16">
      <c r="A45" s="182" t="s">
        <v>177</v>
      </c>
      <c r="B45" s="183" t="s">
        <v>1517</v>
      </c>
      <c r="C45" s="184">
        <v>11.5608108108108</v>
      </c>
      <c r="D45" s="185">
        <v>3.3882563846714802</v>
      </c>
      <c r="E45" s="186">
        <v>4.1184000000000003</v>
      </c>
      <c r="F45" s="187">
        <v>1</v>
      </c>
      <c r="G45" s="165">
        <f t="shared" si="0"/>
        <v>4.1184000000000003</v>
      </c>
      <c r="H45" s="166">
        <f>ROUND('2-Calculator'!$G$23*E45,2)</f>
        <v>22095.22</v>
      </c>
      <c r="I45" s="188" t="s">
        <v>18</v>
      </c>
      <c r="J45" s="188" t="s">
        <v>17</v>
      </c>
      <c r="K45" s="189" t="s">
        <v>150</v>
      </c>
      <c r="L45" s="190" t="s">
        <v>156</v>
      </c>
      <c r="M45" s="170"/>
      <c r="N45" s="264"/>
      <c r="O45" s="158"/>
      <c r="P45" s="158"/>
    </row>
    <row r="46" spans="1:16">
      <c r="A46" s="159" t="s">
        <v>178</v>
      </c>
      <c r="B46" s="160" t="s">
        <v>1517</v>
      </c>
      <c r="C46" s="161">
        <v>16.0752306600426</v>
      </c>
      <c r="D46" s="162">
        <v>4.3251008077775897</v>
      </c>
      <c r="E46" s="163">
        <v>5.2569999999999997</v>
      </c>
      <c r="F46" s="164">
        <v>1</v>
      </c>
      <c r="G46" s="165">
        <f t="shared" si="0"/>
        <v>5.2569999999999997</v>
      </c>
      <c r="H46" s="166">
        <f>ROUND('2-Calculator'!$G$23*E46,2)</f>
        <v>28203.81</v>
      </c>
      <c r="I46" s="167" t="s">
        <v>18</v>
      </c>
      <c r="J46" s="167" t="s">
        <v>17</v>
      </c>
      <c r="K46" s="168" t="s">
        <v>150</v>
      </c>
      <c r="L46" s="169" t="s">
        <v>156</v>
      </c>
      <c r="M46" s="170"/>
      <c r="N46" s="264"/>
      <c r="O46" s="158"/>
      <c r="P46" s="158"/>
    </row>
    <row r="47" spans="1:16">
      <c r="A47" s="159" t="s">
        <v>179</v>
      </c>
      <c r="B47" s="160" t="s">
        <v>1517</v>
      </c>
      <c r="C47" s="161">
        <v>18.874451754386001</v>
      </c>
      <c r="D47" s="162">
        <v>5.0758573583675997</v>
      </c>
      <c r="E47" s="163">
        <v>6.1696</v>
      </c>
      <c r="F47" s="164">
        <v>1</v>
      </c>
      <c r="G47" s="165">
        <f t="shared" si="0"/>
        <v>6.1696</v>
      </c>
      <c r="H47" s="166">
        <f>ROUND('2-Calculator'!$G$23*E47,2)</f>
        <v>33099.9</v>
      </c>
      <c r="I47" s="167" t="s">
        <v>18</v>
      </c>
      <c r="J47" s="167" t="s">
        <v>17</v>
      </c>
      <c r="K47" s="168" t="s">
        <v>150</v>
      </c>
      <c r="L47" s="169" t="s">
        <v>156</v>
      </c>
      <c r="M47" s="170"/>
      <c r="N47" s="264"/>
      <c r="O47" s="158"/>
      <c r="P47" s="158"/>
    </row>
    <row r="48" spans="1:16">
      <c r="A48" s="172" t="s">
        <v>180</v>
      </c>
      <c r="B48" s="173" t="s">
        <v>1517</v>
      </c>
      <c r="C48" s="174">
        <v>27.298283261802599</v>
      </c>
      <c r="D48" s="175">
        <v>7.3163052133541102</v>
      </c>
      <c r="E48" s="176">
        <v>8.8927999999999994</v>
      </c>
      <c r="F48" s="177">
        <v>1</v>
      </c>
      <c r="G48" s="176">
        <f t="shared" si="0"/>
        <v>8.8927999999999994</v>
      </c>
      <c r="H48" s="178">
        <f>ROUND('2-Calculator'!$G$23*E48,2)</f>
        <v>47709.87</v>
      </c>
      <c r="I48" s="179" t="s">
        <v>18</v>
      </c>
      <c r="J48" s="179" t="s">
        <v>17</v>
      </c>
      <c r="K48" s="180" t="s">
        <v>150</v>
      </c>
      <c r="L48" s="181" t="s">
        <v>156</v>
      </c>
      <c r="M48" s="170"/>
      <c r="N48" s="264"/>
      <c r="O48" s="158"/>
      <c r="P48" s="158"/>
    </row>
    <row r="49" spans="1:16">
      <c r="A49" s="182" t="s">
        <v>181</v>
      </c>
      <c r="B49" s="183" t="s">
        <v>182</v>
      </c>
      <c r="C49" s="184">
        <v>5.1111111111111098</v>
      </c>
      <c r="D49" s="185">
        <v>3.55245289289314</v>
      </c>
      <c r="E49" s="186">
        <v>4.3179999999999996</v>
      </c>
      <c r="F49" s="187">
        <v>1</v>
      </c>
      <c r="G49" s="165">
        <f t="shared" si="0"/>
        <v>4.3179999999999996</v>
      </c>
      <c r="H49" s="166">
        <f>ROUND('2-Calculator'!$G$23*E49,2)</f>
        <v>23166.07</v>
      </c>
      <c r="I49" s="188" t="s">
        <v>18</v>
      </c>
      <c r="J49" s="188" t="s">
        <v>17</v>
      </c>
      <c r="K49" s="189" t="s">
        <v>150</v>
      </c>
      <c r="L49" s="190" t="s">
        <v>156</v>
      </c>
      <c r="M49" s="170"/>
      <c r="N49" s="264"/>
      <c r="O49" s="158"/>
      <c r="P49" s="158"/>
    </row>
    <row r="50" spans="1:16">
      <c r="A50" s="159" t="s">
        <v>183</v>
      </c>
      <c r="B50" s="160" t="s">
        <v>182</v>
      </c>
      <c r="C50" s="161">
        <v>5.1111111111111098</v>
      </c>
      <c r="D50" s="162">
        <v>4.5722958286519404</v>
      </c>
      <c r="E50" s="163">
        <v>5.5575000000000001</v>
      </c>
      <c r="F50" s="164">
        <v>1</v>
      </c>
      <c r="G50" s="165">
        <f t="shared" si="0"/>
        <v>5.5575000000000001</v>
      </c>
      <c r="H50" s="166">
        <f>ROUND('2-Calculator'!$G$23*E50,2)</f>
        <v>29815.99</v>
      </c>
      <c r="I50" s="167" t="s">
        <v>18</v>
      </c>
      <c r="J50" s="167" t="s">
        <v>17</v>
      </c>
      <c r="K50" s="168" t="s">
        <v>150</v>
      </c>
      <c r="L50" s="169" t="s">
        <v>156</v>
      </c>
      <c r="M50" s="170"/>
      <c r="N50" s="264"/>
      <c r="O50" s="158"/>
      <c r="P50" s="158"/>
    </row>
    <row r="51" spans="1:16">
      <c r="A51" s="159" t="s">
        <v>184</v>
      </c>
      <c r="B51" s="160" t="s">
        <v>182</v>
      </c>
      <c r="C51" s="161">
        <v>10.754838709677401</v>
      </c>
      <c r="D51" s="162">
        <v>6.5481033856165904</v>
      </c>
      <c r="E51" s="163">
        <v>7.9589999999999996</v>
      </c>
      <c r="F51" s="164">
        <v>1</v>
      </c>
      <c r="G51" s="165">
        <f t="shared" si="0"/>
        <v>7.9589999999999996</v>
      </c>
      <c r="H51" s="166">
        <f>ROUND('2-Calculator'!$G$23*E51,2)</f>
        <v>42700.04</v>
      </c>
      <c r="I51" s="167" t="s">
        <v>18</v>
      </c>
      <c r="J51" s="167" t="s">
        <v>17</v>
      </c>
      <c r="K51" s="168" t="s">
        <v>150</v>
      </c>
      <c r="L51" s="169" t="s">
        <v>156</v>
      </c>
      <c r="M51" s="170"/>
      <c r="N51" s="264"/>
      <c r="O51" s="158"/>
      <c r="P51" s="158"/>
    </row>
    <row r="52" spans="1:16">
      <c r="A52" s="172" t="s">
        <v>185</v>
      </c>
      <c r="B52" s="173" t="s">
        <v>182</v>
      </c>
      <c r="C52" s="174">
        <v>25.781917310313499</v>
      </c>
      <c r="D52" s="175">
        <v>14.031930017525699</v>
      </c>
      <c r="E52" s="176">
        <v>17.055399999999999</v>
      </c>
      <c r="F52" s="177">
        <v>1</v>
      </c>
      <c r="G52" s="176">
        <f t="shared" si="0"/>
        <v>17.055399999999999</v>
      </c>
      <c r="H52" s="178">
        <f>ROUND('2-Calculator'!$G$23*E52,2)</f>
        <v>91502.22</v>
      </c>
      <c r="I52" s="179" t="s">
        <v>18</v>
      </c>
      <c r="J52" s="179" t="s">
        <v>17</v>
      </c>
      <c r="K52" s="180" t="s">
        <v>150</v>
      </c>
      <c r="L52" s="181" t="s">
        <v>156</v>
      </c>
      <c r="M52" s="170"/>
      <c r="N52" s="264"/>
      <c r="O52" s="158"/>
      <c r="P52" s="158"/>
    </row>
    <row r="53" spans="1:16">
      <c r="A53" s="182" t="s">
        <v>186</v>
      </c>
      <c r="B53" s="183" t="s">
        <v>1518</v>
      </c>
      <c r="C53" s="184">
        <v>6.2144985104270098</v>
      </c>
      <c r="D53" s="185">
        <v>2.0527193950848202</v>
      </c>
      <c r="E53" s="186">
        <v>2.4950000000000001</v>
      </c>
      <c r="F53" s="187">
        <v>1</v>
      </c>
      <c r="G53" s="165">
        <f t="shared" si="0"/>
        <v>2.4950000000000001</v>
      </c>
      <c r="H53" s="166">
        <f>ROUND('2-Calculator'!$G$23*E53,2)</f>
        <v>13385.68</v>
      </c>
      <c r="I53" s="188" t="s">
        <v>18</v>
      </c>
      <c r="J53" s="188" t="s">
        <v>17</v>
      </c>
      <c r="K53" s="189" t="s">
        <v>150</v>
      </c>
      <c r="L53" s="190" t="s">
        <v>156</v>
      </c>
      <c r="M53" s="170"/>
      <c r="N53" s="264"/>
      <c r="O53" s="158"/>
      <c r="P53" s="158"/>
    </row>
    <row r="54" spans="1:16">
      <c r="A54" s="159" t="s">
        <v>187</v>
      </c>
      <c r="B54" s="160" t="s">
        <v>1518</v>
      </c>
      <c r="C54" s="161">
        <v>7.6171052631579004</v>
      </c>
      <c r="D54" s="162">
        <v>2.5471763916433501</v>
      </c>
      <c r="E54" s="163">
        <v>3.0960999999999999</v>
      </c>
      <c r="F54" s="164">
        <v>1</v>
      </c>
      <c r="G54" s="165">
        <f t="shared" si="0"/>
        <v>3.0960999999999999</v>
      </c>
      <c r="H54" s="166">
        <f>ROUND('2-Calculator'!$G$23*E54,2)</f>
        <v>16610.580000000002</v>
      </c>
      <c r="I54" s="167" t="s">
        <v>18</v>
      </c>
      <c r="J54" s="167" t="s">
        <v>17</v>
      </c>
      <c r="K54" s="168" t="s">
        <v>150</v>
      </c>
      <c r="L54" s="169" t="s">
        <v>156</v>
      </c>
      <c r="M54" s="170"/>
      <c r="N54" s="264"/>
      <c r="O54" s="158"/>
      <c r="P54" s="158"/>
    </row>
    <row r="55" spans="1:16">
      <c r="A55" s="159" t="s">
        <v>188</v>
      </c>
      <c r="B55" s="160" t="s">
        <v>1518</v>
      </c>
      <c r="C55" s="161">
        <v>10.474406991260899</v>
      </c>
      <c r="D55" s="162">
        <v>3.3158879575550899</v>
      </c>
      <c r="E55" s="163">
        <v>4.0304000000000002</v>
      </c>
      <c r="F55" s="164">
        <v>1</v>
      </c>
      <c r="G55" s="165">
        <f t="shared" si="0"/>
        <v>4.0304000000000002</v>
      </c>
      <c r="H55" s="166">
        <f>ROUND('2-Calculator'!$G$23*E55,2)</f>
        <v>21623.1</v>
      </c>
      <c r="I55" s="167" t="s">
        <v>18</v>
      </c>
      <c r="J55" s="167" t="s">
        <v>17</v>
      </c>
      <c r="K55" s="168" t="s">
        <v>150</v>
      </c>
      <c r="L55" s="169" t="s">
        <v>156</v>
      </c>
      <c r="M55" s="170"/>
      <c r="N55" s="264"/>
      <c r="O55" s="158"/>
      <c r="P55" s="158"/>
    </row>
    <row r="56" spans="1:16">
      <c r="A56" s="172" t="s">
        <v>189</v>
      </c>
      <c r="B56" s="173" t="s">
        <v>1518</v>
      </c>
      <c r="C56" s="174">
        <v>15.5132450331126</v>
      </c>
      <c r="D56" s="175">
        <v>5.2286621812386702</v>
      </c>
      <c r="E56" s="176">
        <v>6.3554000000000004</v>
      </c>
      <c r="F56" s="177">
        <v>1</v>
      </c>
      <c r="G56" s="176">
        <f t="shared" si="0"/>
        <v>6.3554000000000004</v>
      </c>
      <c r="H56" s="178">
        <f>ROUND('2-Calculator'!$G$23*E56,2)</f>
        <v>34096.720000000001</v>
      </c>
      <c r="I56" s="179" t="s">
        <v>18</v>
      </c>
      <c r="J56" s="179" t="s">
        <v>17</v>
      </c>
      <c r="K56" s="180" t="s">
        <v>150</v>
      </c>
      <c r="L56" s="181" t="s">
        <v>156</v>
      </c>
      <c r="M56" s="170"/>
      <c r="N56" s="264"/>
      <c r="O56" s="158"/>
      <c r="P56" s="158"/>
    </row>
    <row r="57" spans="1:16">
      <c r="A57" s="182" t="s">
        <v>190</v>
      </c>
      <c r="B57" s="183" t="s">
        <v>1519</v>
      </c>
      <c r="C57" s="184">
        <v>3.8848904783191802</v>
      </c>
      <c r="D57" s="185">
        <v>1.89597922836453</v>
      </c>
      <c r="E57" s="186">
        <v>2.3045</v>
      </c>
      <c r="F57" s="187">
        <v>1</v>
      </c>
      <c r="G57" s="165">
        <f t="shared" si="0"/>
        <v>2.3045</v>
      </c>
      <c r="H57" s="166">
        <f>ROUND('2-Calculator'!$G$23*E57,2)</f>
        <v>12363.64</v>
      </c>
      <c r="I57" s="188" t="s">
        <v>18</v>
      </c>
      <c r="J57" s="188" t="s">
        <v>17</v>
      </c>
      <c r="K57" s="189" t="s">
        <v>150</v>
      </c>
      <c r="L57" s="190" t="s">
        <v>156</v>
      </c>
      <c r="M57" s="170"/>
      <c r="N57" s="264"/>
      <c r="O57" s="158"/>
      <c r="P57" s="158"/>
    </row>
    <row r="58" spans="1:16">
      <c r="A58" s="159" t="s">
        <v>191</v>
      </c>
      <c r="B58" s="160" t="s">
        <v>1519</v>
      </c>
      <c r="C58" s="161">
        <v>5.3344151711849301</v>
      </c>
      <c r="D58" s="162">
        <v>2.4251307689333799</v>
      </c>
      <c r="E58" s="163">
        <v>2.9476</v>
      </c>
      <c r="F58" s="164">
        <v>1</v>
      </c>
      <c r="G58" s="165">
        <f t="shared" si="0"/>
        <v>2.9476</v>
      </c>
      <c r="H58" s="166">
        <f>ROUND('2-Calculator'!$G$23*E58,2)</f>
        <v>15813.87</v>
      </c>
      <c r="I58" s="167" t="s">
        <v>18</v>
      </c>
      <c r="J58" s="167" t="s">
        <v>17</v>
      </c>
      <c r="K58" s="168" t="s">
        <v>150</v>
      </c>
      <c r="L58" s="169" t="s">
        <v>156</v>
      </c>
      <c r="M58" s="170"/>
      <c r="N58" s="264"/>
      <c r="O58" s="158"/>
      <c r="P58" s="158"/>
    </row>
    <row r="59" spans="1:16">
      <c r="A59" s="159" t="s">
        <v>192</v>
      </c>
      <c r="B59" s="160" t="s">
        <v>1519</v>
      </c>
      <c r="C59" s="161">
        <v>10.585630466068899</v>
      </c>
      <c r="D59" s="162">
        <v>3.63400537212764</v>
      </c>
      <c r="E59" s="163">
        <v>4.4169999999999998</v>
      </c>
      <c r="F59" s="164">
        <v>1</v>
      </c>
      <c r="G59" s="165">
        <f t="shared" si="0"/>
        <v>4.4169999999999998</v>
      </c>
      <c r="H59" s="166">
        <f>ROUND('2-Calculator'!$G$23*E59,2)</f>
        <v>23697.21</v>
      </c>
      <c r="I59" s="167" t="s">
        <v>18</v>
      </c>
      <c r="J59" s="167" t="s">
        <v>17</v>
      </c>
      <c r="K59" s="168" t="s">
        <v>150</v>
      </c>
      <c r="L59" s="169" t="s">
        <v>156</v>
      </c>
      <c r="M59" s="170"/>
      <c r="N59" s="264"/>
      <c r="O59" s="158"/>
      <c r="P59" s="158"/>
    </row>
    <row r="60" spans="1:16">
      <c r="A60" s="172" t="s">
        <v>193</v>
      </c>
      <c r="B60" s="173" t="s">
        <v>1519</v>
      </c>
      <c r="C60" s="174">
        <v>16.942088651022399</v>
      </c>
      <c r="D60" s="175">
        <v>5.5084619610242802</v>
      </c>
      <c r="E60" s="176">
        <v>6.6954000000000002</v>
      </c>
      <c r="F60" s="177">
        <v>1</v>
      </c>
      <c r="G60" s="176">
        <f t="shared" si="0"/>
        <v>6.6954000000000002</v>
      </c>
      <c r="H60" s="178">
        <f>ROUND('2-Calculator'!$G$23*E60,2)</f>
        <v>35920.82</v>
      </c>
      <c r="I60" s="179" t="s">
        <v>18</v>
      </c>
      <c r="J60" s="179" t="s">
        <v>17</v>
      </c>
      <c r="K60" s="180" t="s">
        <v>150</v>
      </c>
      <c r="L60" s="181" t="s">
        <v>156</v>
      </c>
      <c r="M60" s="170"/>
      <c r="N60" s="264"/>
      <c r="O60" s="158"/>
      <c r="P60" s="158"/>
    </row>
    <row r="61" spans="1:16">
      <c r="A61" s="182" t="s">
        <v>194</v>
      </c>
      <c r="B61" s="183" t="s">
        <v>1520</v>
      </c>
      <c r="C61" s="184">
        <v>2.55060134936932</v>
      </c>
      <c r="D61" s="185">
        <v>1.2825822752782701</v>
      </c>
      <c r="E61" s="186">
        <v>1.5589999999999999</v>
      </c>
      <c r="F61" s="187">
        <v>1</v>
      </c>
      <c r="G61" s="165">
        <f t="shared" si="0"/>
        <v>1.5589999999999999</v>
      </c>
      <c r="H61" s="166">
        <f>ROUND('2-Calculator'!$G$23*E61,2)</f>
        <v>8364.0400000000009</v>
      </c>
      <c r="I61" s="188" t="s">
        <v>18</v>
      </c>
      <c r="J61" s="188" t="s">
        <v>17</v>
      </c>
      <c r="K61" s="189" t="s">
        <v>150</v>
      </c>
      <c r="L61" s="190" t="s">
        <v>156</v>
      </c>
      <c r="M61" s="170"/>
      <c r="N61" s="264"/>
      <c r="O61" s="158"/>
      <c r="P61" s="158"/>
    </row>
    <row r="62" spans="1:16">
      <c r="A62" s="159" t="s">
        <v>195</v>
      </c>
      <c r="B62" s="160" t="s">
        <v>1520</v>
      </c>
      <c r="C62" s="161">
        <v>4.3576794657762896</v>
      </c>
      <c r="D62" s="162">
        <v>1.5437359934264101</v>
      </c>
      <c r="E62" s="163">
        <v>1.8763000000000001</v>
      </c>
      <c r="F62" s="164">
        <v>1</v>
      </c>
      <c r="G62" s="165">
        <f t="shared" si="0"/>
        <v>1.8763000000000001</v>
      </c>
      <c r="H62" s="166">
        <f>ROUND('2-Calculator'!$G$23*E62,2)</f>
        <v>10066.35</v>
      </c>
      <c r="I62" s="167" t="s">
        <v>18</v>
      </c>
      <c r="J62" s="167" t="s">
        <v>17</v>
      </c>
      <c r="K62" s="168" t="s">
        <v>150</v>
      </c>
      <c r="L62" s="169" t="s">
        <v>156</v>
      </c>
      <c r="M62" s="170"/>
      <c r="N62" s="264"/>
      <c r="O62" s="158"/>
      <c r="P62" s="158"/>
    </row>
    <row r="63" spans="1:16">
      <c r="A63" s="159" t="s">
        <v>196</v>
      </c>
      <c r="B63" s="160" t="s">
        <v>1520</v>
      </c>
      <c r="C63" s="161">
        <v>8.6718924972004494</v>
      </c>
      <c r="D63" s="162">
        <v>2.2341826316520099</v>
      </c>
      <c r="E63" s="163">
        <v>2.7155999999999998</v>
      </c>
      <c r="F63" s="164">
        <v>1</v>
      </c>
      <c r="G63" s="165">
        <f t="shared" si="0"/>
        <v>2.7155999999999998</v>
      </c>
      <c r="H63" s="166">
        <f>ROUND('2-Calculator'!$G$23*E63,2)</f>
        <v>14569.19</v>
      </c>
      <c r="I63" s="167" t="s">
        <v>18</v>
      </c>
      <c r="J63" s="167" t="s">
        <v>17</v>
      </c>
      <c r="K63" s="168" t="s">
        <v>150</v>
      </c>
      <c r="L63" s="169" t="s">
        <v>156</v>
      </c>
      <c r="M63" s="170"/>
      <c r="N63" s="264"/>
      <c r="O63" s="158"/>
      <c r="P63" s="158"/>
    </row>
    <row r="64" spans="1:16">
      <c r="A64" s="172" t="s">
        <v>197</v>
      </c>
      <c r="B64" s="173" t="s">
        <v>1520</v>
      </c>
      <c r="C64" s="174">
        <v>20.553475935828899</v>
      </c>
      <c r="D64" s="175">
        <v>4.5621109692929203</v>
      </c>
      <c r="E64" s="176">
        <v>5.5450999999999997</v>
      </c>
      <c r="F64" s="177">
        <v>1</v>
      </c>
      <c r="G64" s="176">
        <f t="shared" si="0"/>
        <v>5.5450999999999997</v>
      </c>
      <c r="H64" s="178">
        <f>ROUND('2-Calculator'!$G$23*E64,2)</f>
        <v>29749.46</v>
      </c>
      <c r="I64" s="179" t="s">
        <v>18</v>
      </c>
      <c r="J64" s="179" t="s">
        <v>17</v>
      </c>
      <c r="K64" s="180" t="s">
        <v>150</v>
      </c>
      <c r="L64" s="181" t="s">
        <v>156</v>
      </c>
      <c r="M64" s="170"/>
      <c r="N64" s="264"/>
      <c r="O64" s="158"/>
      <c r="P64" s="158"/>
    </row>
    <row r="65" spans="1:16">
      <c r="A65" s="182" t="s">
        <v>198</v>
      </c>
      <c r="B65" s="183" t="s">
        <v>1521</v>
      </c>
      <c r="C65" s="184">
        <v>2.9130201342281898</v>
      </c>
      <c r="D65" s="185">
        <v>1.4459628737503301</v>
      </c>
      <c r="E65" s="186">
        <v>1.7576000000000001</v>
      </c>
      <c r="F65" s="187">
        <v>1</v>
      </c>
      <c r="G65" s="165">
        <f t="shared" si="0"/>
        <v>1.7576000000000001</v>
      </c>
      <c r="H65" s="166">
        <f>ROUND('2-Calculator'!$G$23*E65,2)</f>
        <v>9429.52</v>
      </c>
      <c r="I65" s="188" t="s">
        <v>18</v>
      </c>
      <c r="J65" s="188" t="s">
        <v>17</v>
      </c>
      <c r="K65" s="189" t="s">
        <v>150</v>
      </c>
      <c r="L65" s="190" t="s">
        <v>156</v>
      </c>
      <c r="M65" s="170"/>
      <c r="N65" s="264"/>
      <c r="O65" s="158"/>
      <c r="P65" s="158"/>
    </row>
    <row r="66" spans="1:16">
      <c r="A66" s="159" t="s">
        <v>199</v>
      </c>
      <c r="B66" s="160" t="s">
        <v>1521</v>
      </c>
      <c r="C66" s="161">
        <v>6.0621983914209103</v>
      </c>
      <c r="D66" s="162">
        <v>2.0132401684693599</v>
      </c>
      <c r="E66" s="163">
        <v>2.4470000000000001</v>
      </c>
      <c r="F66" s="164">
        <v>1</v>
      </c>
      <c r="G66" s="165">
        <f t="shared" si="0"/>
        <v>2.4470000000000001</v>
      </c>
      <c r="H66" s="166">
        <f>ROUND('2-Calculator'!$G$23*E66,2)</f>
        <v>13128.16</v>
      </c>
      <c r="I66" s="167" t="s">
        <v>18</v>
      </c>
      <c r="J66" s="167" t="s">
        <v>17</v>
      </c>
      <c r="K66" s="168" t="s">
        <v>150</v>
      </c>
      <c r="L66" s="169" t="s">
        <v>156</v>
      </c>
      <c r="M66" s="170"/>
      <c r="N66" s="264"/>
      <c r="O66" s="158"/>
      <c r="P66" s="158"/>
    </row>
    <row r="67" spans="1:16">
      <c r="A67" s="159" t="s">
        <v>200</v>
      </c>
      <c r="B67" s="160" t="s">
        <v>1521</v>
      </c>
      <c r="C67" s="161">
        <v>11.3411890733798</v>
      </c>
      <c r="D67" s="162">
        <v>3.5437498574525002</v>
      </c>
      <c r="E67" s="163">
        <v>4.3072999999999997</v>
      </c>
      <c r="F67" s="164">
        <v>1</v>
      </c>
      <c r="G67" s="165">
        <f t="shared" si="0"/>
        <v>4.3072999999999997</v>
      </c>
      <c r="H67" s="166">
        <f>ROUND('2-Calculator'!$G$23*E67,2)</f>
        <v>23108.66</v>
      </c>
      <c r="I67" s="167" t="s">
        <v>18</v>
      </c>
      <c r="J67" s="167" t="s">
        <v>17</v>
      </c>
      <c r="K67" s="168" t="s">
        <v>150</v>
      </c>
      <c r="L67" s="169" t="s">
        <v>156</v>
      </c>
      <c r="M67" s="170"/>
      <c r="N67" s="264"/>
      <c r="O67" s="158"/>
      <c r="P67" s="158"/>
    </row>
    <row r="68" spans="1:16">
      <c r="A68" s="172" t="s">
        <v>201</v>
      </c>
      <c r="B68" s="173" t="s">
        <v>1521</v>
      </c>
      <c r="C68" s="174">
        <v>19.4010416666667</v>
      </c>
      <c r="D68" s="175">
        <v>5.6607446562453996</v>
      </c>
      <c r="E68" s="176">
        <v>6.8803999999999998</v>
      </c>
      <c r="F68" s="177">
        <v>1</v>
      </c>
      <c r="G68" s="176">
        <f t="shared" si="0"/>
        <v>6.8803999999999998</v>
      </c>
      <c r="H68" s="178">
        <f>ROUND('2-Calculator'!$G$23*E68,2)</f>
        <v>36913.35</v>
      </c>
      <c r="I68" s="179" t="s">
        <v>18</v>
      </c>
      <c r="J68" s="179" t="s">
        <v>17</v>
      </c>
      <c r="K68" s="180" t="s">
        <v>150</v>
      </c>
      <c r="L68" s="181" t="s">
        <v>156</v>
      </c>
      <c r="M68" s="170"/>
      <c r="N68" s="264"/>
      <c r="O68" s="158"/>
      <c r="P68" s="158"/>
    </row>
    <row r="69" spans="1:16">
      <c r="A69" s="182" t="s">
        <v>202</v>
      </c>
      <c r="B69" s="183" t="s">
        <v>1522</v>
      </c>
      <c r="C69" s="184">
        <v>1.4591137505710401</v>
      </c>
      <c r="D69" s="185">
        <v>1.00354170533779</v>
      </c>
      <c r="E69" s="186">
        <v>1.2197</v>
      </c>
      <c r="F69" s="187">
        <v>1</v>
      </c>
      <c r="G69" s="165">
        <f t="shared" si="0"/>
        <v>1.2197</v>
      </c>
      <c r="H69" s="166">
        <f>ROUND('2-Calculator'!$G$23*E69,2)</f>
        <v>6543.69</v>
      </c>
      <c r="I69" s="188" t="s">
        <v>18</v>
      </c>
      <c r="J69" s="188" t="s">
        <v>17</v>
      </c>
      <c r="K69" s="189" t="s">
        <v>150</v>
      </c>
      <c r="L69" s="190" t="s">
        <v>156</v>
      </c>
      <c r="M69" s="170"/>
      <c r="N69" s="264"/>
      <c r="O69" s="158"/>
      <c r="P69" s="158"/>
    </row>
    <row r="70" spans="1:16">
      <c r="A70" s="159" t="s">
        <v>203</v>
      </c>
      <c r="B70" s="160" t="s">
        <v>1522</v>
      </c>
      <c r="C70" s="161">
        <v>2.63729079497908</v>
      </c>
      <c r="D70" s="162">
        <v>1.2724261701983799</v>
      </c>
      <c r="E70" s="163">
        <v>1.5466</v>
      </c>
      <c r="F70" s="164">
        <v>1</v>
      </c>
      <c r="G70" s="165">
        <f t="shared" si="0"/>
        <v>1.5466</v>
      </c>
      <c r="H70" s="166">
        <f>ROUND('2-Calculator'!$G$23*E70,2)</f>
        <v>8297.51</v>
      </c>
      <c r="I70" s="167" t="s">
        <v>18</v>
      </c>
      <c r="J70" s="167" t="s">
        <v>17</v>
      </c>
      <c r="K70" s="168" t="s">
        <v>150</v>
      </c>
      <c r="L70" s="169" t="s">
        <v>156</v>
      </c>
      <c r="M70" s="170"/>
      <c r="N70" s="264"/>
      <c r="O70" s="158"/>
      <c r="P70" s="158"/>
    </row>
    <row r="71" spans="1:16">
      <c r="A71" s="159" t="s">
        <v>204</v>
      </c>
      <c r="B71" s="160" t="s">
        <v>1522</v>
      </c>
      <c r="C71" s="161">
        <v>7.0009797517962102</v>
      </c>
      <c r="D71" s="162">
        <v>2.2820529357777399</v>
      </c>
      <c r="E71" s="163">
        <v>2.7738</v>
      </c>
      <c r="F71" s="164">
        <v>1</v>
      </c>
      <c r="G71" s="165">
        <f t="shared" si="0"/>
        <v>2.7738</v>
      </c>
      <c r="H71" s="166">
        <f>ROUND('2-Calculator'!$G$23*E71,2)</f>
        <v>14881.44</v>
      </c>
      <c r="I71" s="167" t="s">
        <v>18</v>
      </c>
      <c r="J71" s="167" t="s">
        <v>17</v>
      </c>
      <c r="K71" s="168" t="s">
        <v>150</v>
      </c>
      <c r="L71" s="169" t="s">
        <v>156</v>
      </c>
      <c r="M71" s="170"/>
      <c r="N71" s="264"/>
      <c r="O71" s="158"/>
      <c r="P71" s="158"/>
    </row>
    <row r="72" spans="1:16">
      <c r="A72" s="172" t="s">
        <v>205</v>
      </c>
      <c r="B72" s="173" t="s">
        <v>1522</v>
      </c>
      <c r="C72" s="174">
        <v>12.8120567375887</v>
      </c>
      <c r="D72" s="175">
        <v>3.7696247031510999</v>
      </c>
      <c r="E72" s="176">
        <v>4.5819000000000001</v>
      </c>
      <c r="F72" s="177">
        <v>1</v>
      </c>
      <c r="G72" s="176">
        <f t="shared" si="0"/>
        <v>4.5819000000000001</v>
      </c>
      <c r="H72" s="178">
        <f>ROUND('2-Calculator'!$G$23*E72,2)</f>
        <v>24581.89</v>
      </c>
      <c r="I72" s="179" t="s">
        <v>18</v>
      </c>
      <c r="J72" s="179" t="s">
        <v>17</v>
      </c>
      <c r="K72" s="180" t="s">
        <v>150</v>
      </c>
      <c r="L72" s="181" t="s">
        <v>156</v>
      </c>
      <c r="M72" s="170"/>
      <c r="N72" s="264"/>
      <c r="O72" s="158"/>
      <c r="P72" s="158"/>
    </row>
    <row r="73" spans="1:16">
      <c r="A73" s="182" t="s">
        <v>206</v>
      </c>
      <c r="B73" s="183" t="s">
        <v>1675</v>
      </c>
      <c r="C73" s="184">
        <v>2.64</v>
      </c>
      <c r="D73" s="185">
        <v>1.1760783227879901</v>
      </c>
      <c r="E73" s="186">
        <v>1.4295</v>
      </c>
      <c r="F73" s="187">
        <v>1</v>
      </c>
      <c r="G73" s="165">
        <f t="shared" si="0"/>
        <v>1.4295</v>
      </c>
      <c r="H73" s="166">
        <f>ROUND('2-Calculator'!$G$23*E73,2)</f>
        <v>7669.27</v>
      </c>
      <c r="I73" s="188" t="s">
        <v>18</v>
      </c>
      <c r="J73" s="188" t="s">
        <v>17</v>
      </c>
      <c r="K73" s="189" t="s">
        <v>150</v>
      </c>
      <c r="L73" s="190" t="s">
        <v>156</v>
      </c>
      <c r="M73" s="170"/>
      <c r="N73" s="264"/>
      <c r="O73" s="158"/>
      <c r="P73" s="158"/>
    </row>
    <row r="74" spans="1:16">
      <c r="A74" s="159" t="s">
        <v>207</v>
      </c>
      <c r="B74" s="160" t="s">
        <v>1675</v>
      </c>
      <c r="C74" s="161">
        <v>4.9282608695652197</v>
      </c>
      <c r="D74" s="162">
        <v>1.4743916267519599</v>
      </c>
      <c r="E74" s="163">
        <v>1.7921</v>
      </c>
      <c r="F74" s="164">
        <v>1</v>
      </c>
      <c r="G74" s="165">
        <f t="shared" si="0"/>
        <v>1.7921</v>
      </c>
      <c r="H74" s="166">
        <f>ROUND('2-Calculator'!$G$23*E74,2)</f>
        <v>9614.6200000000008</v>
      </c>
      <c r="I74" s="167" t="s">
        <v>18</v>
      </c>
      <c r="J74" s="167" t="s">
        <v>17</v>
      </c>
      <c r="K74" s="168" t="s">
        <v>150</v>
      </c>
      <c r="L74" s="169" t="s">
        <v>156</v>
      </c>
      <c r="M74" s="170"/>
      <c r="N74" s="264"/>
      <c r="O74" s="158"/>
      <c r="P74" s="158"/>
    </row>
    <row r="75" spans="1:16">
      <c r="A75" s="159" t="s">
        <v>208</v>
      </c>
      <c r="B75" s="160" t="s">
        <v>1675</v>
      </c>
      <c r="C75" s="161">
        <v>9.1369576581285905</v>
      </c>
      <c r="D75" s="162">
        <v>2.2702397627418001</v>
      </c>
      <c r="E75" s="163">
        <v>2.7593999999999999</v>
      </c>
      <c r="F75" s="164">
        <v>1</v>
      </c>
      <c r="G75" s="165">
        <f t="shared" si="0"/>
        <v>2.7593999999999999</v>
      </c>
      <c r="H75" s="166">
        <f>ROUND('2-Calculator'!$G$23*E75,2)</f>
        <v>14804.18</v>
      </c>
      <c r="I75" s="167" t="s">
        <v>18</v>
      </c>
      <c r="J75" s="167" t="s">
        <v>17</v>
      </c>
      <c r="K75" s="168" t="s">
        <v>150</v>
      </c>
      <c r="L75" s="169" t="s">
        <v>156</v>
      </c>
      <c r="M75" s="170"/>
      <c r="N75" s="264"/>
      <c r="O75" s="158"/>
      <c r="P75" s="158"/>
    </row>
    <row r="76" spans="1:16">
      <c r="A76" s="172" t="s">
        <v>209</v>
      </c>
      <c r="B76" s="173" t="s">
        <v>1675</v>
      </c>
      <c r="C76" s="174">
        <v>18.938342967244701</v>
      </c>
      <c r="D76" s="175">
        <v>4.0178842104467503</v>
      </c>
      <c r="E76" s="176">
        <v>4.8837000000000002</v>
      </c>
      <c r="F76" s="177">
        <v>1</v>
      </c>
      <c r="G76" s="176">
        <f t="shared" si="0"/>
        <v>4.8837000000000002</v>
      </c>
      <c r="H76" s="178">
        <f>ROUND('2-Calculator'!$G$23*E76,2)</f>
        <v>26201.05</v>
      </c>
      <c r="I76" s="179" t="s">
        <v>18</v>
      </c>
      <c r="J76" s="179" t="s">
        <v>17</v>
      </c>
      <c r="K76" s="180" t="s">
        <v>150</v>
      </c>
      <c r="L76" s="181" t="s">
        <v>156</v>
      </c>
      <c r="M76" s="170"/>
      <c r="N76" s="264"/>
      <c r="O76" s="158"/>
      <c r="P76" s="158"/>
    </row>
    <row r="77" spans="1:16">
      <c r="A77" s="182" t="s">
        <v>1523</v>
      </c>
      <c r="B77" s="183" t="s">
        <v>1524</v>
      </c>
      <c r="C77" s="184">
        <v>2.85154394299287</v>
      </c>
      <c r="D77" s="185">
        <v>1.60165176245045</v>
      </c>
      <c r="E77" s="186">
        <v>1.9468000000000001</v>
      </c>
      <c r="F77" s="187">
        <v>1</v>
      </c>
      <c r="G77" s="165">
        <f t="shared" si="0"/>
        <v>1.9468000000000001</v>
      </c>
      <c r="H77" s="166">
        <f>ROUND('2-Calculator'!$G$23*E77,2)</f>
        <v>10444.58</v>
      </c>
      <c r="I77" s="188" t="s">
        <v>18</v>
      </c>
      <c r="J77" s="188" t="s">
        <v>17</v>
      </c>
      <c r="K77" s="189" t="s">
        <v>150</v>
      </c>
      <c r="L77" s="190" t="s">
        <v>156</v>
      </c>
      <c r="M77" s="170"/>
      <c r="N77" s="264"/>
      <c r="O77" s="158"/>
      <c r="P77" s="158"/>
    </row>
    <row r="78" spans="1:16">
      <c r="A78" s="159" t="s">
        <v>1525</v>
      </c>
      <c r="B78" s="160" t="s">
        <v>1524</v>
      </c>
      <c r="C78" s="161">
        <v>4.5796703296703303</v>
      </c>
      <c r="D78" s="162">
        <v>1.86711684744159</v>
      </c>
      <c r="E78" s="163">
        <v>2.2694000000000001</v>
      </c>
      <c r="F78" s="164">
        <v>1</v>
      </c>
      <c r="G78" s="165">
        <f t="shared" si="0"/>
        <v>2.2694000000000001</v>
      </c>
      <c r="H78" s="166">
        <f>ROUND('2-Calculator'!$G$23*E78,2)</f>
        <v>12175.33</v>
      </c>
      <c r="I78" s="167" t="s">
        <v>18</v>
      </c>
      <c r="J78" s="167" t="s">
        <v>17</v>
      </c>
      <c r="K78" s="168" t="s">
        <v>150</v>
      </c>
      <c r="L78" s="169" t="s">
        <v>156</v>
      </c>
      <c r="M78" s="170"/>
      <c r="N78" s="264"/>
      <c r="O78" s="158"/>
      <c r="P78" s="158"/>
    </row>
    <row r="79" spans="1:16">
      <c r="A79" s="159" t="s">
        <v>1526</v>
      </c>
      <c r="B79" s="160" t="s">
        <v>1524</v>
      </c>
      <c r="C79" s="161">
        <v>8.6271929824561404</v>
      </c>
      <c r="D79" s="162">
        <v>2.75199319760871</v>
      </c>
      <c r="E79" s="163">
        <v>3.3450000000000002</v>
      </c>
      <c r="F79" s="164">
        <v>1</v>
      </c>
      <c r="G79" s="165">
        <f t="shared" si="0"/>
        <v>3.3450000000000002</v>
      </c>
      <c r="H79" s="166">
        <f>ROUND('2-Calculator'!$G$23*E79,2)</f>
        <v>17945.93</v>
      </c>
      <c r="I79" s="167" t="s">
        <v>18</v>
      </c>
      <c r="J79" s="167" t="s">
        <v>17</v>
      </c>
      <c r="K79" s="168" t="s">
        <v>150</v>
      </c>
      <c r="L79" s="169" t="s">
        <v>156</v>
      </c>
      <c r="M79" s="170"/>
      <c r="N79" s="264"/>
      <c r="O79" s="158"/>
      <c r="P79" s="158"/>
    </row>
    <row r="80" spans="1:16">
      <c r="A80" s="172" t="s">
        <v>1527</v>
      </c>
      <c r="B80" s="173" t="s">
        <v>1524</v>
      </c>
      <c r="C80" s="174">
        <v>17.508361204013401</v>
      </c>
      <c r="D80" s="175">
        <v>5.3378099560986598</v>
      </c>
      <c r="E80" s="176">
        <v>6.4880000000000004</v>
      </c>
      <c r="F80" s="177">
        <v>1</v>
      </c>
      <c r="G80" s="176">
        <f t="shared" si="0"/>
        <v>6.4880000000000004</v>
      </c>
      <c r="H80" s="178">
        <f>ROUND('2-Calculator'!$G$23*E80,2)</f>
        <v>34808.120000000003</v>
      </c>
      <c r="I80" s="179" t="s">
        <v>18</v>
      </c>
      <c r="J80" s="179" t="s">
        <v>17</v>
      </c>
      <c r="K80" s="180" t="s">
        <v>150</v>
      </c>
      <c r="L80" s="181" t="s">
        <v>156</v>
      </c>
      <c r="M80" s="170"/>
      <c r="N80" s="264"/>
      <c r="O80" s="158"/>
      <c r="P80" s="158"/>
    </row>
    <row r="81" spans="1:16">
      <c r="A81" s="182" t="s">
        <v>1528</v>
      </c>
      <c r="B81" s="183" t="s">
        <v>1529</v>
      </c>
      <c r="C81" s="184">
        <v>2.7297297297297298</v>
      </c>
      <c r="D81" s="185">
        <v>1.54540333203081</v>
      </c>
      <c r="E81" s="186">
        <v>1.8784000000000001</v>
      </c>
      <c r="F81" s="187">
        <v>1</v>
      </c>
      <c r="G81" s="165">
        <f t="shared" si="0"/>
        <v>1.8784000000000001</v>
      </c>
      <c r="H81" s="166">
        <f>ROUND('2-Calculator'!$G$23*E81,2)</f>
        <v>10077.620000000001</v>
      </c>
      <c r="I81" s="188" t="s">
        <v>18</v>
      </c>
      <c r="J81" s="188" t="s">
        <v>17</v>
      </c>
      <c r="K81" s="189" t="s">
        <v>150</v>
      </c>
      <c r="L81" s="190" t="s">
        <v>156</v>
      </c>
      <c r="M81" s="170"/>
      <c r="N81" s="264"/>
      <c r="O81" s="158"/>
      <c r="P81" s="158"/>
    </row>
    <row r="82" spans="1:16">
      <c r="A82" s="159" t="s">
        <v>1530</v>
      </c>
      <c r="B82" s="160" t="s">
        <v>1529</v>
      </c>
      <c r="C82" s="161">
        <v>5.4007155635062603</v>
      </c>
      <c r="D82" s="162">
        <v>1.71711481336756</v>
      </c>
      <c r="E82" s="163">
        <v>2.0871</v>
      </c>
      <c r="F82" s="164">
        <v>1</v>
      </c>
      <c r="G82" s="165">
        <f t="shared" si="0"/>
        <v>2.0871</v>
      </c>
      <c r="H82" s="166">
        <f>ROUND('2-Calculator'!$G$23*E82,2)</f>
        <v>11197.29</v>
      </c>
      <c r="I82" s="167" t="s">
        <v>18</v>
      </c>
      <c r="J82" s="167" t="s">
        <v>17</v>
      </c>
      <c r="K82" s="168" t="s">
        <v>150</v>
      </c>
      <c r="L82" s="169" t="s">
        <v>156</v>
      </c>
      <c r="M82" s="170"/>
      <c r="N82" s="264"/>
      <c r="O82" s="158"/>
      <c r="P82" s="158"/>
    </row>
    <row r="83" spans="1:16">
      <c r="A83" s="159" t="s">
        <v>1531</v>
      </c>
      <c r="B83" s="160" t="s">
        <v>1529</v>
      </c>
      <c r="C83" s="161">
        <v>8.2213836477987403</v>
      </c>
      <c r="D83" s="162">
        <v>2.3646155445105999</v>
      </c>
      <c r="E83" s="163">
        <v>2.8740999999999999</v>
      </c>
      <c r="F83" s="164">
        <v>1</v>
      </c>
      <c r="G83" s="165">
        <f t="shared" si="0"/>
        <v>2.8740999999999999</v>
      </c>
      <c r="H83" s="166">
        <f>ROUND('2-Calculator'!$G$23*E83,2)</f>
        <v>15419.55</v>
      </c>
      <c r="I83" s="167" t="s">
        <v>18</v>
      </c>
      <c r="J83" s="167" t="s">
        <v>17</v>
      </c>
      <c r="K83" s="168" t="s">
        <v>150</v>
      </c>
      <c r="L83" s="169" t="s">
        <v>156</v>
      </c>
      <c r="M83" s="170"/>
      <c r="N83" s="264"/>
      <c r="O83" s="158"/>
      <c r="P83" s="158"/>
    </row>
    <row r="84" spans="1:16">
      <c r="A84" s="172" t="s">
        <v>1532</v>
      </c>
      <c r="B84" s="173" t="s">
        <v>1529</v>
      </c>
      <c r="C84" s="174">
        <v>13.9692307692308</v>
      </c>
      <c r="D84" s="175">
        <v>4.1737104997883403</v>
      </c>
      <c r="E84" s="176">
        <v>5.0730000000000004</v>
      </c>
      <c r="F84" s="177">
        <v>1</v>
      </c>
      <c r="G84" s="176">
        <f t="shared" si="0"/>
        <v>5.0730000000000004</v>
      </c>
      <c r="H84" s="178">
        <f>ROUND('2-Calculator'!$G$23*E84,2)</f>
        <v>27216.65</v>
      </c>
      <c r="I84" s="179" t="s">
        <v>18</v>
      </c>
      <c r="J84" s="179" t="s">
        <v>17</v>
      </c>
      <c r="K84" s="180" t="s">
        <v>150</v>
      </c>
      <c r="L84" s="181" t="s">
        <v>156</v>
      </c>
      <c r="M84" s="170"/>
      <c r="N84" s="264"/>
      <c r="O84" s="158"/>
      <c r="P84" s="158"/>
    </row>
    <row r="85" spans="1:16">
      <c r="A85" s="182" t="s">
        <v>1533</v>
      </c>
      <c r="B85" s="183" t="s">
        <v>1676</v>
      </c>
      <c r="C85" s="184">
        <v>1.8002040469307901</v>
      </c>
      <c r="D85" s="185">
        <v>1.83289273489958</v>
      </c>
      <c r="E85" s="186">
        <v>2.2277999999999998</v>
      </c>
      <c r="F85" s="187">
        <v>1</v>
      </c>
      <c r="G85" s="165">
        <f t="shared" si="0"/>
        <v>2.2277999999999998</v>
      </c>
      <c r="H85" s="166">
        <f>ROUND('2-Calculator'!$G$23*E85,2)</f>
        <v>11952.15</v>
      </c>
      <c r="I85" s="188" t="s">
        <v>18</v>
      </c>
      <c r="J85" s="188" t="s">
        <v>17</v>
      </c>
      <c r="K85" s="189" t="s">
        <v>150</v>
      </c>
      <c r="L85" s="190" t="s">
        <v>156</v>
      </c>
      <c r="M85" s="170"/>
      <c r="N85" s="264"/>
      <c r="O85" s="158"/>
      <c r="P85" s="158"/>
    </row>
    <row r="86" spans="1:16">
      <c r="A86" s="159" t="s">
        <v>1534</v>
      </c>
      <c r="B86" s="160" t="s">
        <v>1676</v>
      </c>
      <c r="C86" s="161">
        <v>4.5606284658040703</v>
      </c>
      <c r="D86" s="162">
        <v>2.5040400518780102</v>
      </c>
      <c r="E86" s="163">
        <v>3.0434999999999999</v>
      </c>
      <c r="F86" s="164">
        <v>1</v>
      </c>
      <c r="G86" s="165">
        <f t="shared" ref="G86:G149" si="1">ROUND(F86*E86,4)</f>
        <v>3.0434999999999999</v>
      </c>
      <c r="H86" s="166">
        <f>ROUND('2-Calculator'!$G$23*E86,2)</f>
        <v>16328.38</v>
      </c>
      <c r="I86" s="167" t="s">
        <v>18</v>
      </c>
      <c r="J86" s="167" t="s">
        <v>17</v>
      </c>
      <c r="K86" s="168" t="s">
        <v>150</v>
      </c>
      <c r="L86" s="169" t="s">
        <v>156</v>
      </c>
      <c r="M86" s="170"/>
      <c r="N86" s="264"/>
      <c r="O86" s="158"/>
      <c r="P86" s="158"/>
    </row>
    <row r="87" spans="1:16">
      <c r="A87" s="159" t="s">
        <v>1535</v>
      </c>
      <c r="B87" s="160" t="s">
        <v>1676</v>
      </c>
      <c r="C87" s="161">
        <v>7.6896339587819096</v>
      </c>
      <c r="D87" s="162">
        <v>3.5624747158662502</v>
      </c>
      <c r="E87" s="163">
        <v>4.3300999999999998</v>
      </c>
      <c r="F87" s="164">
        <v>1</v>
      </c>
      <c r="G87" s="165">
        <f t="shared" si="1"/>
        <v>4.3300999999999998</v>
      </c>
      <c r="H87" s="166">
        <f>ROUND('2-Calculator'!$G$23*E87,2)</f>
        <v>23230.99</v>
      </c>
      <c r="I87" s="167" t="s">
        <v>18</v>
      </c>
      <c r="J87" s="167" t="s">
        <v>17</v>
      </c>
      <c r="K87" s="168" t="s">
        <v>150</v>
      </c>
      <c r="L87" s="169" t="s">
        <v>156</v>
      </c>
      <c r="M87" s="170"/>
      <c r="N87" s="264"/>
      <c r="O87" s="158"/>
      <c r="P87" s="158"/>
    </row>
    <row r="88" spans="1:16">
      <c r="A88" s="172" t="s">
        <v>1536</v>
      </c>
      <c r="B88" s="173" t="s">
        <v>1676</v>
      </c>
      <c r="C88" s="174">
        <v>11.890285714285699</v>
      </c>
      <c r="D88" s="175">
        <v>4.8579447050473696</v>
      </c>
      <c r="E88" s="176">
        <v>5.9047000000000001</v>
      </c>
      <c r="F88" s="177">
        <v>1</v>
      </c>
      <c r="G88" s="176">
        <f t="shared" si="1"/>
        <v>5.9047000000000001</v>
      </c>
      <c r="H88" s="178">
        <f>ROUND('2-Calculator'!$G$23*E88,2)</f>
        <v>31678.720000000001</v>
      </c>
      <c r="I88" s="179" t="s">
        <v>18</v>
      </c>
      <c r="J88" s="179" t="s">
        <v>17</v>
      </c>
      <c r="K88" s="180" t="s">
        <v>150</v>
      </c>
      <c r="L88" s="181" t="s">
        <v>156</v>
      </c>
      <c r="M88" s="170"/>
      <c r="N88" s="264"/>
      <c r="O88" s="158"/>
      <c r="P88" s="158"/>
    </row>
    <row r="89" spans="1:16">
      <c r="A89" s="182" t="s">
        <v>210</v>
      </c>
      <c r="B89" s="183" t="s">
        <v>1677</v>
      </c>
      <c r="C89" s="184">
        <v>6.1585365853658498</v>
      </c>
      <c r="D89" s="185">
        <v>0.87834611751855596</v>
      </c>
      <c r="E89" s="186">
        <v>1.0676000000000001</v>
      </c>
      <c r="F89" s="187">
        <v>1</v>
      </c>
      <c r="G89" s="165">
        <f t="shared" si="1"/>
        <v>1.0676000000000001</v>
      </c>
      <c r="H89" s="166">
        <f>ROUND('2-Calculator'!$G$23*E89,2)</f>
        <v>5727.67</v>
      </c>
      <c r="I89" s="188" t="s">
        <v>18</v>
      </c>
      <c r="J89" s="188" t="s">
        <v>17</v>
      </c>
      <c r="K89" s="189" t="s">
        <v>150</v>
      </c>
      <c r="L89" s="190" t="s">
        <v>156</v>
      </c>
      <c r="M89" s="170"/>
      <c r="N89" s="264"/>
      <c r="O89" s="158"/>
      <c r="P89" s="158"/>
    </row>
    <row r="90" spans="1:16">
      <c r="A90" s="159" t="s">
        <v>211</v>
      </c>
      <c r="B90" s="160" t="s">
        <v>1677</v>
      </c>
      <c r="C90" s="161">
        <v>9.9842931937172796</v>
      </c>
      <c r="D90" s="162">
        <v>1.19009775197775</v>
      </c>
      <c r="E90" s="163">
        <v>1.4464999999999999</v>
      </c>
      <c r="F90" s="164">
        <v>1</v>
      </c>
      <c r="G90" s="165">
        <f t="shared" si="1"/>
        <v>1.4464999999999999</v>
      </c>
      <c r="H90" s="166">
        <f>ROUND('2-Calculator'!$G$23*E90,2)</f>
        <v>7760.47</v>
      </c>
      <c r="I90" s="167" t="s">
        <v>18</v>
      </c>
      <c r="J90" s="167" t="s">
        <v>17</v>
      </c>
      <c r="K90" s="168" t="s">
        <v>150</v>
      </c>
      <c r="L90" s="169" t="s">
        <v>156</v>
      </c>
      <c r="M90" s="170"/>
      <c r="N90" s="264"/>
      <c r="O90" s="158"/>
      <c r="P90" s="158"/>
    </row>
    <row r="91" spans="1:16">
      <c r="A91" s="159" t="s">
        <v>212</v>
      </c>
      <c r="B91" s="160" t="s">
        <v>1677</v>
      </c>
      <c r="C91" s="161">
        <v>14.924078091106299</v>
      </c>
      <c r="D91" s="162">
        <v>1.7762873866187301</v>
      </c>
      <c r="E91" s="163">
        <v>2.1589999999999998</v>
      </c>
      <c r="F91" s="164">
        <v>1</v>
      </c>
      <c r="G91" s="165">
        <f t="shared" si="1"/>
        <v>2.1589999999999998</v>
      </c>
      <c r="H91" s="166">
        <f>ROUND('2-Calculator'!$G$23*E91,2)</f>
        <v>11583.04</v>
      </c>
      <c r="I91" s="167" t="s">
        <v>18</v>
      </c>
      <c r="J91" s="167" t="s">
        <v>17</v>
      </c>
      <c r="K91" s="168" t="s">
        <v>150</v>
      </c>
      <c r="L91" s="169" t="s">
        <v>156</v>
      </c>
      <c r="M91" s="170"/>
      <c r="N91" s="264"/>
      <c r="O91" s="158"/>
      <c r="P91" s="158"/>
    </row>
    <row r="92" spans="1:16">
      <c r="A92" s="172" t="s">
        <v>213</v>
      </c>
      <c r="B92" s="173" t="s">
        <v>1677</v>
      </c>
      <c r="C92" s="174">
        <v>18.468879668049802</v>
      </c>
      <c r="D92" s="175">
        <v>2.7067142577646699</v>
      </c>
      <c r="E92" s="176">
        <v>3.2898999999999998</v>
      </c>
      <c r="F92" s="177">
        <v>1</v>
      </c>
      <c r="G92" s="176">
        <f t="shared" si="1"/>
        <v>3.2898999999999998</v>
      </c>
      <c r="H92" s="178">
        <f>ROUND('2-Calculator'!$G$23*E92,2)</f>
        <v>17650.310000000001</v>
      </c>
      <c r="I92" s="179" t="s">
        <v>18</v>
      </c>
      <c r="J92" s="179" t="s">
        <v>17</v>
      </c>
      <c r="K92" s="180" t="s">
        <v>150</v>
      </c>
      <c r="L92" s="181" t="s">
        <v>156</v>
      </c>
      <c r="M92" s="170"/>
      <c r="N92" s="264"/>
      <c r="O92" s="158"/>
      <c r="P92" s="158"/>
    </row>
    <row r="93" spans="1:16">
      <c r="A93" s="182" t="s">
        <v>214</v>
      </c>
      <c r="B93" s="183" t="s">
        <v>1537</v>
      </c>
      <c r="C93" s="184">
        <v>3.2530730296457002</v>
      </c>
      <c r="D93" s="185">
        <v>0.64138553017406597</v>
      </c>
      <c r="E93" s="186">
        <v>0.77959999999999996</v>
      </c>
      <c r="F93" s="187">
        <v>1</v>
      </c>
      <c r="G93" s="165">
        <f t="shared" si="1"/>
        <v>0.77959999999999996</v>
      </c>
      <c r="H93" s="166">
        <f>ROUND('2-Calculator'!$G$23*E93,2)</f>
        <v>4182.55</v>
      </c>
      <c r="I93" s="188" t="s">
        <v>18</v>
      </c>
      <c r="J93" s="188" t="s">
        <v>17</v>
      </c>
      <c r="K93" s="189" t="s">
        <v>150</v>
      </c>
      <c r="L93" s="190" t="s">
        <v>156</v>
      </c>
      <c r="M93" s="170"/>
      <c r="N93" s="264"/>
      <c r="O93" s="158"/>
      <c r="P93" s="158"/>
    </row>
    <row r="94" spans="1:16">
      <c r="A94" s="159" t="s">
        <v>215</v>
      </c>
      <c r="B94" s="160" t="s">
        <v>1537</v>
      </c>
      <c r="C94" s="161">
        <v>4.5430813581037803</v>
      </c>
      <c r="D94" s="162">
        <v>0.76659660726938506</v>
      </c>
      <c r="E94" s="163">
        <v>0.93179999999999996</v>
      </c>
      <c r="F94" s="164">
        <v>1</v>
      </c>
      <c r="G94" s="165">
        <f t="shared" si="1"/>
        <v>0.93179999999999996</v>
      </c>
      <c r="H94" s="166">
        <f>ROUND('2-Calculator'!$G$23*E94,2)</f>
        <v>4999.1099999999997</v>
      </c>
      <c r="I94" s="167" t="s">
        <v>18</v>
      </c>
      <c r="J94" s="167" t="s">
        <v>17</v>
      </c>
      <c r="K94" s="168" t="s">
        <v>150</v>
      </c>
      <c r="L94" s="169" t="s">
        <v>156</v>
      </c>
      <c r="M94" s="170"/>
      <c r="N94" s="264"/>
      <c r="O94" s="158"/>
      <c r="P94" s="158"/>
    </row>
    <row r="95" spans="1:16">
      <c r="A95" s="159" t="s">
        <v>216</v>
      </c>
      <c r="B95" s="160" t="s">
        <v>1537</v>
      </c>
      <c r="C95" s="161">
        <v>6.2260675411666204</v>
      </c>
      <c r="D95" s="162">
        <v>1.0075236094575299</v>
      </c>
      <c r="E95" s="163">
        <v>1.2245999999999999</v>
      </c>
      <c r="F95" s="164">
        <v>1</v>
      </c>
      <c r="G95" s="165">
        <f t="shared" si="1"/>
        <v>1.2245999999999999</v>
      </c>
      <c r="H95" s="166">
        <f>ROUND('2-Calculator'!$G$23*E95,2)</f>
        <v>6569.98</v>
      </c>
      <c r="I95" s="167" t="s">
        <v>18</v>
      </c>
      <c r="J95" s="167" t="s">
        <v>17</v>
      </c>
      <c r="K95" s="168" t="s">
        <v>150</v>
      </c>
      <c r="L95" s="169" t="s">
        <v>156</v>
      </c>
      <c r="M95" s="170"/>
      <c r="N95" s="264"/>
      <c r="O95" s="158"/>
      <c r="P95" s="158"/>
    </row>
    <row r="96" spans="1:16">
      <c r="A96" s="172" t="s">
        <v>217</v>
      </c>
      <c r="B96" s="173" t="s">
        <v>1537</v>
      </c>
      <c r="C96" s="174">
        <v>8.5920096852300194</v>
      </c>
      <c r="D96" s="175">
        <v>1.46034900002704</v>
      </c>
      <c r="E96" s="176">
        <v>1.7749999999999999</v>
      </c>
      <c r="F96" s="177">
        <v>1</v>
      </c>
      <c r="G96" s="176">
        <f t="shared" si="1"/>
        <v>1.7749999999999999</v>
      </c>
      <c r="H96" s="178">
        <f>ROUND('2-Calculator'!$G$23*E96,2)</f>
        <v>9522.8799999999992</v>
      </c>
      <c r="I96" s="179" t="s">
        <v>18</v>
      </c>
      <c r="J96" s="179" t="s">
        <v>17</v>
      </c>
      <c r="K96" s="180" t="s">
        <v>150</v>
      </c>
      <c r="L96" s="181" t="s">
        <v>156</v>
      </c>
      <c r="M96" s="170"/>
      <c r="N96" s="264"/>
      <c r="O96" s="158"/>
      <c r="P96" s="158"/>
    </row>
    <row r="97" spans="1:16">
      <c r="A97" s="182" t="s">
        <v>218</v>
      </c>
      <c r="B97" s="183" t="s">
        <v>1678</v>
      </c>
      <c r="C97" s="184">
        <v>7.1254049534956598</v>
      </c>
      <c r="D97" s="185">
        <v>0.62146570427689696</v>
      </c>
      <c r="E97" s="186">
        <v>0.75539999999999996</v>
      </c>
      <c r="F97" s="187">
        <v>1</v>
      </c>
      <c r="G97" s="165">
        <f t="shared" si="1"/>
        <v>0.75539999999999996</v>
      </c>
      <c r="H97" s="166">
        <f>ROUND('2-Calculator'!$G$23*E97,2)</f>
        <v>4052.72</v>
      </c>
      <c r="I97" s="188" t="s">
        <v>18</v>
      </c>
      <c r="J97" s="188" t="s">
        <v>17</v>
      </c>
      <c r="K97" s="189" t="s">
        <v>150</v>
      </c>
      <c r="L97" s="190" t="s">
        <v>156</v>
      </c>
      <c r="M97" s="170"/>
      <c r="N97" s="264"/>
      <c r="O97" s="158"/>
      <c r="P97" s="158"/>
    </row>
    <row r="98" spans="1:16">
      <c r="A98" s="159" t="s">
        <v>219</v>
      </c>
      <c r="B98" s="160" t="s">
        <v>1678</v>
      </c>
      <c r="C98" s="161">
        <v>9.2299847016828096</v>
      </c>
      <c r="D98" s="162">
        <v>0.78775783548385903</v>
      </c>
      <c r="E98" s="163">
        <v>0.95760000000000001</v>
      </c>
      <c r="F98" s="164">
        <v>1</v>
      </c>
      <c r="G98" s="165">
        <f t="shared" si="1"/>
        <v>0.95760000000000001</v>
      </c>
      <c r="H98" s="166">
        <f>ROUND('2-Calculator'!$G$23*E98,2)</f>
        <v>5137.5200000000004</v>
      </c>
      <c r="I98" s="167" t="s">
        <v>18</v>
      </c>
      <c r="J98" s="167" t="s">
        <v>17</v>
      </c>
      <c r="K98" s="168" t="s">
        <v>150</v>
      </c>
      <c r="L98" s="169" t="s">
        <v>156</v>
      </c>
      <c r="M98" s="170"/>
      <c r="N98" s="264"/>
      <c r="O98" s="158"/>
      <c r="P98" s="158"/>
    </row>
    <row r="99" spans="1:16">
      <c r="A99" s="159" t="s">
        <v>220</v>
      </c>
      <c r="B99" s="160" t="s">
        <v>1678</v>
      </c>
      <c r="C99" s="161">
        <v>9.7557700377675207</v>
      </c>
      <c r="D99" s="162">
        <v>1.07815952969605</v>
      </c>
      <c r="E99" s="163">
        <v>1.3105</v>
      </c>
      <c r="F99" s="164">
        <v>1</v>
      </c>
      <c r="G99" s="165">
        <f t="shared" si="1"/>
        <v>1.3105</v>
      </c>
      <c r="H99" s="166">
        <f>ROUND('2-Calculator'!$G$23*E99,2)</f>
        <v>7030.83</v>
      </c>
      <c r="I99" s="167" t="s">
        <v>18</v>
      </c>
      <c r="J99" s="167" t="s">
        <v>17</v>
      </c>
      <c r="K99" s="168" t="s">
        <v>150</v>
      </c>
      <c r="L99" s="169" t="s">
        <v>156</v>
      </c>
      <c r="M99" s="170"/>
      <c r="N99" s="264"/>
      <c r="O99" s="158"/>
      <c r="P99" s="158"/>
    </row>
    <row r="100" spans="1:16">
      <c r="A100" s="172" t="s">
        <v>221</v>
      </c>
      <c r="B100" s="173" t="s">
        <v>1678</v>
      </c>
      <c r="C100" s="174">
        <v>13.366030283081001</v>
      </c>
      <c r="D100" s="175">
        <v>2.0324977354488101</v>
      </c>
      <c r="E100" s="176">
        <v>2.4704999999999999</v>
      </c>
      <c r="F100" s="177">
        <v>1</v>
      </c>
      <c r="G100" s="176">
        <f t="shared" si="1"/>
        <v>2.4704999999999999</v>
      </c>
      <c r="H100" s="178">
        <f>ROUND('2-Calculator'!$G$23*E100,2)</f>
        <v>13254.23</v>
      </c>
      <c r="I100" s="179" t="s">
        <v>18</v>
      </c>
      <c r="J100" s="179" t="s">
        <v>17</v>
      </c>
      <c r="K100" s="180" t="s">
        <v>150</v>
      </c>
      <c r="L100" s="181" t="s">
        <v>156</v>
      </c>
      <c r="M100" s="170"/>
      <c r="N100" s="264"/>
      <c r="O100" s="158"/>
      <c r="P100" s="158"/>
    </row>
    <row r="101" spans="1:16">
      <c r="A101" s="182" t="s">
        <v>222</v>
      </c>
      <c r="B101" s="183" t="s">
        <v>1679</v>
      </c>
      <c r="C101" s="184">
        <v>4.2588811188811198</v>
      </c>
      <c r="D101" s="185">
        <v>0.75717978902361904</v>
      </c>
      <c r="E101" s="186">
        <v>0.9204</v>
      </c>
      <c r="F101" s="187">
        <v>1</v>
      </c>
      <c r="G101" s="165">
        <f t="shared" si="1"/>
        <v>0.9204</v>
      </c>
      <c r="H101" s="166">
        <f>ROUND('2-Calculator'!$G$23*E101,2)</f>
        <v>4937.95</v>
      </c>
      <c r="I101" s="188" t="s">
        <v>18</v>
      </c>
      <c r="J101" s="188" t="s">
        <v>17</v>
      </c>
      <c r="K101" s="189" t="s">
        <v>150</v>
      </c>
      <c r="L101" s="190" t="s">
        <v>156</v>
      </c>
      <c r="M101" s="170"/>
      <c r="N101" s="264"/>
      <c r="O101" s="158"/>
      <c r="P101" s="158"/>
    </row>
    <row r="102" spans="1:16">
      <c r="A102" s="159" t="s">
        <v>223</v>
      </c>
      <c r="B102" s="160" t="s">
        <v>1679</v>
      </c>
      <c r="C102" s="161">
        <v>6.4436445444319501</v>
      </c>
      <c r="D102" s="162">
        <v>1.02644918005606</v>
      </c>
      <c r="E102" s="163">
        <v>1.2476</v>
      </c>
      <c r="F102" s="164">
        <v>1</v>
      </c>
      <c r="G102" s="165">
        <f t="shared" si="1"/>
        <v>1.2476</v>
      </c>
      <c r="H102" s="166">
        <f>ROUND('2-Calculator'!$G$23*E102,2)</f>
        <v>6693.37</v>
      </c>
      <c r="I102" s="167" t="s">
        <v>18</v>
      </c>
      <c r="J102" s="167" t="s">
        <v>17</v>
      </c>
      <c r="K102" s="168" t="s">
        <v>150</v>
      </c>
      <c r="L102" s="169" t="s">
        <v>156</v>
      </c>
      <c r="M102" s="170"/>
      <c r="N102" s="264"/>
      <c r="O102" s="158"/>
      <c r="P102" s="158"/>
    </row>
    <row r="103" spans="1:16">
      <c r="A103" s="159" t="s">
        <v>224</v>
      </c>
      <c r="B103" s="160" t="s">
        <v>1679</v>
      </c>
      <c r="C103" s="161">
        <v>9.8144016227180497</v>
      </c>
      <c r="D103" s="162">
        <v>1.52381254582026</v>
      </c>
      <c r="E103" s="163">
        <v>1.8521000000000001</v>
      </c>
      <c r="F103" s="164">
        <v>1</v>
      </c>
      <c r="G103" s="165">
        <f t="shared" si="1"/>
        <v>1.8521000000000001</v>
      </c>
      <c r="H103" s="166">
        <f>ROUND('2-Calculator'!$G$23*E103,2)</f>
        <v>9936.52</v>
      </c>
      <c r="I103" s="167" t="s">
        <v>18</v>
      </c>
      <c r="J103" s="167" t="s">
        <v>17</v>
      </c>
      <c r="K103" s="168" t="s">
        <v>150</v>
      </c>
      <c r="L103" s="169" t="s">
        <v>156</v>
      </c>
      <c r="M103" s="170"/>
      <c r="N103" s="264"/>
      <c r="O103" s="158"/>
      <c r="P103" s="158"/>
    </row>
    <row r="104" spans="1:16">
      <c r="A104" s="172" t="s">
        <v>225</v>
      </c>
      <c r="B104" s="173" t="s">
        <v>1679</v>
      </c>
      <c r="C104" s="174">
        <v>16.900552486187799</v>
      </c>
      <c r="D104" s="175">
        <v>2.8925991224182299</v>
      </c>
      <c r="E104" s="176">
        <v>3.5158999999999998</v>
      </c>
      <c r="F104" s="177">
        <v>1</v>
      </c>
      <c r="G104" s="176">
        <f t="shared" si="1"/>
        <v>3.5158999999999998</v>
      </c>
      <c r="H104" s="178">
        <f>ROUND('2-Calculator'!$G$23*E104,2)</f>
        <v>18862.8</v>
      </c>
      <c r="I104" s="179" t="s">
        <v>18</v>
      </c>
      <c r="J104" s="179" t="s">
        <v>17</v>
      </c>
      <c r="K104" s="180" t="s">
        <v>150</v>
      </c>
      <c r="L104" s="181" t="s">
        <v>156</v>
      </c>
      <c r="M104" s="170"/>
      <c r="N104" s="264"/>
      <c r="O104" s="158"/>
      <c r="P104" s="158"/>
    </row>
    <row r="105" spans="1:16">
      <c r="A105" s="182" t="s">
        <v>226</v>
      </c>
      <c r="B105" s="183" t="s">
        <v>1538</v>
      </c>
      <c r="C105" s="184">
        <v>3.6736546715087499</v>
      </c>
      <c r="D105" s="185">
        <v>0.68978553280267396</v>
      </c>
      <c r="E105" s="186">
        <v>0.83840000000000003</v>
      </c>
      <c r="F105" s="187">
        <v>1</v>
      </c>
      <c r="G105" s="165">
        <f t="shared" si="1"/>
        <v>0.83840000000000003</v>
      </c>
      <c r="H105" s="166">
        <f>ROUND('2-Calculator'!$G$23*E105,2)</f>
        <v>4498.0200000000004</v>
      </c>
      <c r="I105" s="188" t="s">
        <v>18</v>
      </c>
      <c r="J105" s="188" t="s">
        <v>17</v>
      </c>
      <c r="K105" s="189" t="s">
        <v>150</v>
      </c>
      <c r="L105" s="190" t="s">
        <v>156</v>
      </c>
      <c r="M105" s="170"/>
      <c r="N105" s="264"/>
      <c r="O105" s="158"/>
      <c r="P105" s="158"/>
    </row>
    <row r="106" spans="1:16">
      <c r="A106" s="159" t="s">
        <v>227</v>
      </c>
      <c r="B106" s="160" t="s">
        <v>1538</v>
      </c>
      <c r="C106" s="161">
        <v>4.8746971736204596</v>
      </c>
      <c r="D106" s="162">
        <v>0.95610785645858798</v>
      </c>
      <c r="E106" s="163">
        <v>1.1620999999999999</v>
      </c>
      <c r="F106" s="164">
        <v>1</v>
      </c>
      <c r="G106" s="165">
        <f t="shared" si="1"/>
        <v>1.1620999999999999</v>
      </c>
      <c r="H106" s="166">
        <f>ROUND('2-Calculator'!$G$23*E106,2)</f>
        <v>6234.67</v>
      </c>
      <c r="I106" s="167" t="s">
        <v>18</v>
      </c>
      <c r="J106" s="167" t="s">
        <v>17</v>
      </c>
      <c r="K106" s="168" t="s">
        <v>150</v>
      </c>
      <c r="L106" s="169" t="s">
        <v>156</v>
      </c>
      <c r="M106" s="170"/>
      <c r="N106" s="264"/>
      <c r="O106" s="158"/>
      <c r="P106" s="158"/>
    </row>
    <row r="107" spans="1:16">
      <c r="A107" s="159" t="s">
        <v>228</v>
      </c>
      <c r="B107" s="160" t="s">
        <v>1538</v>
      </c>
      <c r="C107" s="161">
        <v>6.1845176793683496</v>
      </c>
      <c r="D107" s="162">
        <v>1.2148315780181</v>
      </c>
      <c r="E107" s="163">
        <v>1.4765999999999999</v>
      </c>
      <c r="F107" s="164">
        <v>1</v>
      </c>
      <c r="G107" s="165">
        <f t="shared" si="1"/>
        <v>1.4765999999999999</v>
      </c>
      <c r="H107" s="166">
        <f>ROUND('2-Calculator'!$G$23*E107,2)</f>
        <v>7921.96</v>
      </c>
      <c r="I107" s="167" t="s">
        <v>18</v>
      </c>
      <c r="J107" s="167" t="s">
        <v>17</v>
      </c>
      <c r="K107" s="168" t="s">
        <v>150</v>
      </c>
      <c r="L107" s="169" t="s">
        <v>156</v>
      </c>
      <c r="M107" s="170"/>
      <c r="N107" s="264"/>
      <c r="O107" s="158"/>
      <c r="P107" s="158"/>
    </row>
    <row r="108" spans="1:16">
      <c r="A108" s="172" t="s">
        <v>229</v>
      </c>
      <c r="B108" s="173" t="s">
        <v>1538</v>
      </c>
      <c r="C108" s="174">
        <v>7.3836094158674799</v>
      </c>
      <c r="D108" s="175">
        <v>1.4625411672414601</v>
      </c>
      <c r="E108" s="176">
        <v>1.7776000000000001</v>
      </c>
      <c r="F108" s="177">
        <v>1</v>
      </c>
      <c r="G108" s="176">
        <f t="shared" si="1"/>
        <v>1.7776000000000001</v>
      </c>
      <c r="H108" s="178">
        <f>ROUND('2-Calculator'!$G$23*E108,2)</f>
        <v>9536.82</v>
      </c>
      <c r="I108" s="179" t="s">
        <v>18</v>
      </c>
      <c r="J108" s="179" t="s">
        <v>17</v>
      </c>
      <c r="K108" s="180" t="s">
        <v>150</v>
      </c>
      <c r="L108" s="181" t="s">
        <v>156</v>
      </c>
      <c r="M108" s="170"/>
      <c r="N108" s="264"/>
      <c r="O108" s="158"/>
      <c r="P108" s="158"/>
    </row>
    <row r="109" spans="1:16">
      <c r="A109" s="182" t="s">
        <v>230</v>
      </c>
      <c r="B109" s="183" t="s">
        <v>1680</v>
      </c>
      <c r="C109" s="184">
        <v>2.6273556231002999</v>
      </c>
      <c r="D109" s="185">
        <v>0.75081608421431001</v>
      </c>
      <c r="E109" s="186">
        <v>0.91259999999999997</v>
      </c>
      <c r="F109" s="187">
        <v>1</v>
      </c>
      <c r="G109" s="165">
        <f t="shared" si="1"/>
        <v>0.91259999999999997</v>
      </c>
      <c r="H109" s="166">
        <f>ROUND('2-Calculator'!$G$23*E109,2)</f>
        <v>4896.1000000000004</v>
      </c>
      <c r="I109" s="188" t="s">
        <v>18</v>
      </c>
      <c r="J109" s="188" t="s">
        <v>17</v>
      </c>
      <c r="K109" s="189" t="s">
        <v>150</v>
      </c>
      <c r="L109" s="190" t="s">
        <v>156</v>
      </c>
      <c r="M109" s="170"/>
      <c r="N109" s="264"/>
      <c r="O109" s="158"/>
      <c r="P109" s="158"/>
    </row>
    <row r="110" spans="1:16">
      <c r="A110" s="159" t="s">
        <v>231</v>
      </c>
      <c r="B110" s="160" t="s">
        <v>1680</v>
      </c>
      <c r="C110" s="161">
        <v>3.81314920686046</v>
      </c>
      <c r="D110" s="162">
        <v>0.91952821364134696</v>
      </c>
      <c r="E110" s="163">
        <v>1.1175999999999999</v>
      </c>
      <c r="F110" s="164">
        <v>1</v>
      </c>
      <c r="G110" s="165">
        <f t="shared" si="1"/>
        <v>1.1175999999999999</v>
      </c>
      <c r="H110" s="166">
        <f>ROUND('2-Calculator'!$G$23*E110,2)</f>
        <v>5995.92</v>
      </c>
      <c r="I110" s="167" t="s">
        <v>18</v>
      </c>
      <c r="J110" s="167" t="s">
        <v>17</v>
      </c>
      <c r="K110" s="168" t="s">
        <v>150</v>
      </c>
      <c r="L110" s="169" t="s">
        <v>156</v>
      </c>
      <c r="M110" s="170"/>
      <c r="N110" s="264"/>
      <c r="O110" s="158"/>
      <c r="P110" s="158"/>
    </row>
    <row r="111" spans="1:16">
      <c r="A111" s="159" t="s">
        <v>232</v>
      </c>
      <c r="B111" s="160" t="s">
        <v>1680</v>
      </c>
      <c r="C111" s="161">
        <v>6.2806658280431797</v>
      </c>
      <c r="D111" s="162">
        <v>1.2466693164726399</v>
      </c>
      <c r="E111" s="163">
        <v>1.5153000000000001</v>
      </c>
      <c r="F111" s="164">
        <v>1</v>
      </c>
      <c r="G111" s="165">
        <f t="shared" si="1"/>
        <v>1.5153000000000001</v>
      </c>
      <c r="H111" s="166">
        <f>ROUND('2-Calculator'!$G$23*E111,2)</f>
        <v>8129.58</v>
      </c>
      <c r="I111" s="167" t="s">
        <v>18</v>
      </c>
      <c r="J111" s="167" t="s">
        <v>17</v>
      </c>
      <c r="K111" s="168" t="s">
        <v>150</v>
      </c>
      <c r="L111" s="169" t="s">
        <v>156</v>
      </c>
      <c r="M111" s="170"/>
      <c r="N111" s="264"/>
      <c r="O111" s="158"/>
      <c r="P111" s="158"/>
    </row>
    <row r="112" spans="1:16">
      <c r="A112" s="172" t="s">
        <v>233</v>
      </c>
      <c r="B112" s="173" t="s">
        <v>1680</v>
      </c>
      <c r="C112" s="174">
        <v>9.8073979591836693</v>
      </c>
      <c r="D112" s="175">
        <v>1.9930287134340201</v>
      </c>
      <c r="E112" s="176">
        <v>2.4224000000000001</v>
      </c>
      <c r="F112" s="177">
        <v>1</v>
      </c>
      <c r="G112" s="176">
        <f t="shared" si="1"/>
        <v>2.4224000000000001</v>
      </c>
      <c r="H112" s="178">
        <f>ROUND('2-Calculator'!$G$23*E112,2)</f>
        <v>12996.18</v>
      </c>
      <c r="I112" s="179" t="s">
        <v>18</v>
      </c>
      <c r="J112" s="179" t="s">
        <v>17</v>
      </c>
      <c r="K112" s="180" t="s">
        <v>150</v>
      </c>
      <c r="L112" s="181" t="s">
        <v>156</v>
      </c>
      <c r="M112" s="170"/>
      <c r="N112" s="264"/>
      <c r="O112" s="158"/>
      <c r="P112" s="158"/>
    </row>
    <row r="113" spans="1:16">
      <c r="A113" s="182" t="s">
        <v>234</v>
      </c>
      <c r="B113" s="183" t="s">
        <v>1681</v>
      </c>
      <c r="C113" s="184">
        <v>2.2436423297785102</v>
      </c>
      <c r="D113" s="185">
        <v>0.65124813363963996</v>
      </c>
      <c r="E113" s="186">
        <v>0.79149999999999998</v>
      </c>
      <c r="F113" s="187">
        <v>1</v>
      </c>
      <c r="G113" s="165">
        <f t="shared" si="1"/>
        <v>0.79149999999999998</v>
      </c>
      <c r="H113" s="166">
        <f>ROUND('2-Calculator'!$G$23*E113,2)</f>
        <v>4246.3999999999996</v>
      </c>
      <c r="I113" s="188" t="s">
        <v>18</v>
      </c>
      <c r="J113" s="188" t="s">
        <v>17</v>
      </c>
      <c r="K113" s="189" t="s">
        <v>150</v>
      </c>
      <c r="L113" s="190" t="s">
        <v>156</v>
      </c>
      <c r="M113" s="170"/>
      <c r="O113" s="158"/>
      <c r="P113" s="158"/>
    </row>
    <row r="114" spans="1:16">
      <c r="A114" s="159" t="s">
        <v>235</v>
      </c>
      <c r="B114" s="160" t="s">
        <v>1681</v>
      </c>
      <c r="C114" s="161">
        <v>3.0592467202708402</v>
      </c>
      <c r="D114" s="162">
        <v>0.77917894234430496</v>
      </c>
      <c r="E114" s="163">
        <v>0.94710000000000005</v>
      </c>
      <c r="F114" s="164">
        <v>1</v>
      </c>
      <c r="G114" s="165">
        <f t="shared" si="1"/>
        <v>0.94710000000000005</v>
      </c>
      <c r="H114" s="166">
        <f>ROUND('2-Calculator'!$G$23*E114,2)</f>
        <v>5081.1899999999996</v>
      </c>
      <c r="I114" s="167" t="s">
        <v>18</v>
      </c>
      <c r="J114" s="167" t="s">
        <v>17</v>
      </c>
      <c r="K114" s="168" t="s">
        <v>150</v>
      </c>
      <c r="L114" s="169" t="s">
        <v>156</v>
      </c>
      <c r="M114" s="170"/>
      <c r="O114" s="158"/>
      <c r="P114" s="158"/>
    </row>
    <row r="115" spans="1:16">
      <c r="A115" s="159" t="s">
        <v>236</v>
      </c>
      <c r="B115" s="160" t="s">
        <v>1681</v>
      </c>
      <c r="C115" s="161">
        <v>4.3186397984886602</v>
      </c>
      <c r="D115" s="162">
        <v>1.0041942194903799</v>
      </c>
      <c r="E115" s="163">
        <v>1.2205999999999999</v>
      </c>
      <c r="F115" s="164">
        <v>1</v>
      </c>
      <c r="G115" s="165">
        <f t="shared" si="1"/>
        <v>1.2205999999999999</v>
      </c>
      <c r="H115" s="166">
        <f>ROUND('2-Calculator'!$G$23*E115,2)</f>
        <v>6548.52</v>
      </c>
      <c r="I115" s="167" t="s">
        <v>18</v>
      </c>
      <c r="J115" s="167" t="s">
        <v>17</v>
      </c>
      <c r="K115" s="168" t="s">
        <v>150</v>
      </c>
      <c r="L115" s="169" t="s">
        <v>156</v>
      </c>
      <c r="M115" s="170"/>
      <c r="O115" s="158"/>
      <c r="P115" s="158"/>
    </row>
    <row r="116" spans="1:16">
      <c r="A116" s="172" t="s">
        <v>237</v>
      </c>
      <c r="B116" s="173" t="s">
        <v>1681</v>
      </c>
      <c r="C116" s="174">
        <v>8.2820512820512793</v>
      </c>
      <c r="D116" s="175">
        <v>1.8848824312569601</v>
      </c>
      <c r="E116" s="176">
        <v>2.2909999999999999</v>
      </c>
      <c r="F116" s="177">
        <v>1</v>
      </c>
      <c r="G116" s="176">
        <f t="shared" si="1"/>
        <v>2.2909999999999999</v>
      </c>
      <c r="H116" s="178">
        <f>ROUND('2-Calculator'!$G$23*E116,2)</f>
        <v>12291.22</v>
      </c>
      <c r="I116" s="179" t="s">
        <v>18</v>
      </c>
      <c r="J116" s="179" t="s">
        <v>17</v>
      </c>
      <c r="K116" s="180" t="s">
        <v>150</v>
      </c>
      <c r="L116" s="181" t="s">
        <v>156</v>
      </c>
      <c r="M116" s="170"/>
      <c r="O116" s="158"/>
      <c r="P116" s="158"/>
    </row>
    <row r="117" spans="1:16">
      <c r="A117" s="182" t="s">
        <v>238</v>
      </c>
      <c r="B117" s="183" t="s">
        <v>1539</v>
      </c>
      <c r="C117" s="184">
        <v>1.94585573892082</v>
      </c>
      <c r="D117" s="185">
        <v>0.61460557909040003</v>
      </c>
      <c r="E117" s="186">
        <v>0.747</v>
      </c>
      <c r="F117" s="187">
        <v>1</v>
      </c>
      <c r="G117" s="165">
        <f t="shared" si="1"/>
        <v>0.747</v>
      </c>
      <c r="H117" s="166">
        <f>ROUND('2-Calculator'!$G$23*E117,2)</f>
        <v>4007.66</v>
      </c>
      <c r="I117" s="188" t="s">
        <v>18</v>
      </c>
      <c r="J117" s="188" t="s">
        <v>17</v>
      </c>
      <c r="K117" s="189" t="s">
        <v>150</v>
      </c>
      <c r="L117" s="190" t="s">
        <v>156</v>
      </c>
      <c r="M117" s="170"/>
      <c r="O117" s="158"/>
      <c r="P117" s="158"/>
    </row>
    <row r="118" spans="1:16">
      <c r="A118" s="159" t="s">
        <v>239</v>
      </c>
      <c r="B118" s="160" t="s">
        <v>1539</v>
      </c>
      <c r="C118" s="161">
        <v>2.51038129426603</v>
      </c>
      <c r="D118" s="162">
        <v>0.69744993075212802</v>
      </c>
      <c r="E118" s="163">
        <v>0.84770000000000001</v>
      </c>
      <c r="F118" s="164">
        <v>1</v>
      </c>
      <c r="G118" s="165">
        <f t="shared" si="1"/>
        <v>0.84770000000000001</v>
      </c>
      <c r="H118" s="166">
        <f>ROUND('2-Calculator'!$G$23*E118,2)</f>
        <v>4547.91</v>
      </c>
      <c r="I118" s="167" t="s">
        <v>18</v>
      </c>
      <c r="J118" s="167" t="s">
        <v>17</v>
      </c>
      <c r="K118" s="168" t="s">
        <v>150</v>
      </c>
      <c r="L118" s="169" t="s">
        <v>156</v>
      </c>
      <c r="M118" s="170"/>
      <c r="O118" s="158"/>
      <c r="P118" s="158"/>
    </row>
    <row r="119" spans="1:16">
      <c r="A119" s="159" t="s">
        <v>240</v>
      </c>
      <c r="B119" s="160" t="s">
        <v>1539</v>
      </c>
      <c r="C119" s="161">
        <v>3.9044162129461601</v>
      </c>
      <c r="D119" s="162">
        <v>0.89015955972837202</v>
      </c>
      <c r="E119" s="163">
        <v>1.0820000000000001</v>
      </c>
      <c r="F119" s="164">
        <v>1</v>
      </c>
      <c r="G119" s="165">
        <f t="shared" si="1"/>
        <v>1.0820000000000001</v>
      </c>
      <c r="H119" s="166">
        <f>ROUND('2-Calculator'!$G$23*E119,2)</f>
        <v>5804.93</v>
      </c>
      <c r="I119" s="167" t="s">
        <v>18</v>
      </c>
      <c r="J119" s="167" t="s">
        <v>17</v>
      </c>
      <c r="K119" s="168" t="s">
        <v>150</v>
      </c>
      <c r="L119" s="169" t="s">
        <v>156</v>
      </c>
      <c r="M119" s="170"/>
      <c r="O119" s="158"/>
      <c r="P119" s="158"/>
    </row>
    <row r="120" spans="1:16">
      <c r="A120" s="172" t="s">
        <v>241</v>
      </c>
      <c r="B120" s="173" t="s">
        <v>1539</v>
      </c>
      <c r="C120" s="174">
        <v>7.28571428571429</v>
      </c>
      <c r="D120" s="175">
        <v>1.4447921180426699</v>
      </c>
      <c r="E120" s="176">
        <v>1.7561</v>
      </c>
      <c r="F120" s="177">
        <v>1</v>
      </c>
      <c r="G120" s="176">
        <f t="shared" si="1"/>
        <v>1.7561</v>
      </c>
      <c r="H120" s="178">
        <f>ROUND('2-Calculator'!$G$23*E120,2)</f>
        <v>9421.48</v>
      </c>
      <c r="I120" s="179" t="s">
        <v>18</v>
      </c>
      <c r="J120" s="179" t="s">
        <v>17</v>
      </c>
      <c r="K120" s="180" t="s">
        <v>150</v>
      </c>
      <c r="L120" s="181" t="s">
        <v>156</v>
      </c>
      <c r="M120" s="170"/>
      <c r="O120" s="158"/>
      <c r="P120" s="158"/>
    </row>
    <row r="121" spans="1:16">
      <c r="A121" s="182" t="s">
        <v>242</v>
      </c>
      <c r="B121" s="183" t="s">
        <v>1682</v>
      </c>
      <c r="C121" s="184">
        <v>2.8614187040894601</v>
      </c>
      <c r="D121" s="185">
        <v>0.57634747109932105</v>
      </c>
      <c r="E121" s="186">
        <v>0.70050000000000001</v>
      </c>
      <c r="F121" s="187">
        <v>1</v>
      </c>
      <c r="G121" s="165">
        <f t="shared" si="1"/>
        <v>0.70050000000000001</v>
      </c>
      <c r="H121" s="166">
        <f>ROUND('2-Calculator'!$G$23*E121,2)</f>
        <v>3758.18</v>
      </c>
      <c r="I121" s="188" t="s">
        <v>18</v>
      </c>
      <c r="J121" s="188" t="s">
        <v>17</v>
      </c>
      <c r="K121" s="189" t="s">
        <v>150</v>
      </c>
      <c r="L121" s="190" t="s">
        <v>156</v>
      </c>
      <c r="M121" s="170"/>
      <c r="O121" s="158"/>
      <c r="P121" s="158"/>
    </row>
    <row r="122" spans="1:16">
      <c r="A122" s="159" t="s">
        <v>243</v>
      </c>
      <c r="B122" s="160" t="s">
        <v>1682</v>
      </c>
      <c r="C122" s="161">
        <v>3.9642942536064401</v>
      </c>
      <c r="D122" s="162">
        <v>0.67555240046651299</v>
      </c>
      <c r="E122" s="163">
        <v>0.82120000000000004</v>
      </c>
      <c r="F122" s="164">
        <v>1</v>
      </c>
      <c r="G122" s="165">
        <f t="shared" si="1"/>
        <v>0.82120000000000004</v>
      </c>
      <c r="H122" s="166">
        <f>ROUND('2-Calculator'!$G$23*E122,2)</f>
        <v>4405.74</v>
      </c>
      <c r="I122" s="167" t="s">
        <v>18</v>
      </c>
      <c r="J122" s="167" t="s">
        <v>17</v>
      </c>
      <c r="K122" s="168" t="s">
        <v>150</v>
      </c>
      <c r="L122" s="169" t="s">
        <v>156</v>
      </c>
      <c r="M122" s="170"/>
      <c r="O122" s="158"/>
      <c r="P122" s="158"/>
    </row>
    <row r="123" spans="1:16">
      <c r="A123" s="159" t="s">
        <v>244</v>
      </c>
      <c r="B123" s="160" t="s">
        <v>1682</v>
      </c>
      <c r="C123" s="161">
        <v>6.2601458761922597</v>
      </c>
      <c r="D123" s="162">
        <v>0.94983731945412597</v>
      </c>
      <c r="E123" s="163">
        <v>1.1545000000000001</v>
      </c>
      <c r="F123" s="164">
        <v>1</v>
      </c>
      <c r="G123" s="165">
        <f t="shared" si="1"/>
        <v>1.1545000000000001</v>
      </c>
      <c r="H123" s="166">
        <f>ROUND('2-Calculator'!$G$23*E123,2)</f>
        <v>6193.89</v>
      </c>
      <c r="I123" s="167" t="s">
        <v>18</v>
      </c>
      <c r="J123" s="167" t="s">
        <v>17</v>
      </c>
      <c r="K123" s="168" t="s">
        <v>150</v>
      </c>
      <c r="L123" s="169" t="s">
        <v>156</v>
      </c>
      <c r="M123" s="170"/>
      <c r="O123" s="158"/>
      <c r="P123" s="158"/>
    </row>
    <row r="124" spans="1:16">
      <c r="A124" s="172" t="s">
        <v>245</v>
      </c>
      <c r="B124" s="173" t="s">
        <v>1682</v>
      </c>
      <c r="C124" s="174">
        <v>12.0244399185336</v>
      </c>
      <c r="D124" s="175">
        <v>1.82194652404827</v>
      </c>
      <c r="E124" s="176">
        <v>2.2145000000000001</v>
      </c>
      <c r="F124" s="177">
        <v>1</v>
      </c>
      <c r="G124" s="176">
        <f t="shared" si="1"/>
        <v>2.2145000000000001</v>
      </c>
      <c r="H124" s="178">
        <f>ROUND('2-Calculator'!$G$23*E124,2)</f>
        <v>11880.79</v>
      </c>
      <c r="I124" s="179" t="s">
        <v>18</v>
      </c>
      <c r="J124" s="179" t="s">
        <v>17</v>
      </c>
      <c r="K124" s="180" t="s">
        <v>150</v>
      </c>
      <c r="L124" s="181" t="s">
        <v>156</v>
      </c>
      <c r="M124" s="170"/>
      <c r="O124" s="158"/>
      <c r="P124" s="158"/>
    </row>
    <row r="125" spans="1:16">
      <c r="A125" s="182" t="s">
        <v>246</v>
      </c>
      <c r="B125" s="183" t="s">
        <v>1683</v>
      </c>
      <c r="C125" s="184">
        <v>5.7771739130434803</v>
      </c>
      <c r="D125" s="185">
        <v>0.83889095452459395</v>
      </c>
      <c r="E125" s="186">
        <v>1.0197000000000001</v>
      </c>
      <c r="F125" s="187">
        <v>1</v>
      </c>
      <c r="G125" s="165">
        <f t="shared" si="1"/>
        <v>1.0197000000000001</v>
      </c>
      <c r="H125" s="166">
        <f>ROUND('2-Calculator'!$G$23*E125,2)</f>
        <v>5470.69</v>
      </c>
      <c r="I125" s="188" t="s">
        <v>18</v>
      </c>
      <c r="J125" s="188" t="s">
        <v>17</v>
      </c>
      <c r="K125" s="189" t="s">
        <v>150</v>
      </c>
      <c r="L125" s="190" t="s">
        <v>156</v>
      </c>
      <c r="M125" s="170"/>
      <c r="O125" s="158"/>
      <c r="P125" s="158"/>
    </row>
    <row r="126" spans="1:16">
      <c r="A126" s="159" t="s">
        <v>247</v>
      </c>
      <c r="B126" s="160" t="s">
        <v>1683</v>
      </c>
      <c r="C126" s="161">
        <v>8.2679169457468191</v>
      </c>
      <c r="D126" s="162">
        <v>1.7291076190197601</v>
      </c>
      <c r="E126" s="163">
        <v>2.1017000000000001</v>
      </c>
      <c r="F126" s="164">
        <v>1</v>
      </c>
      <c r="G126" s="165">
        <f t="shared" si="1"/>
        <v>2.1017000000000001</v>
      </c>
      <c r="H126" s="166">
        <f>ROUND('2-Calculator'!$G$23*E126,2)</f>
        <v>11275.62</v>
      </c>
      <c r="I126" s="167" t="s">
        <v>18</v>
      </c>
      <c r="J126" s="167" t="s">
        <v>17</v>
      </c>
      <c r="K126" s="168" t="s">
        <v>150</v>
      </c>
      <c r="L126" s="169" t="s">
        <v>156</v>
      </c>
      <c r="M126" s="170"/>
      <c r="O126" s="158"/>
      <c r="P126" s="158"/>
    </row>
    <row r="127" spans="1:16">
      <c r="A127" s="159" t="s">
        <v>248</v>
      </c>
      <c r="B127" s="160" t="s">
        <v>1683</v>
      </c>
      <c r="C127" s="161">
        <v>12.741910631741099</v>
      </c>
      <c r="D127" s="162">
        <v>2.1113033290096399</v>
      </c>
      <c r="E127" s="163">
        <v>2.5661999999999998</v>
      </c>
      <c r="F127" s="164">
        <v>1</v>
      </c>
      <c r="G127" s="165">
        <f t="shared" si="1"/>
        <v>2.5661999999999998</v>
      </c>
      <c r="H127" s="166">
        <f>ROUND('2-Calculator'!$G$23*E127,2)</f>
        <v>13767.66</v>
      </c>
      <c r="I127" s="167" t="s">
        <v>18</v>
      </c>
      <c r="J127" s="167" t="s">
        <v>17</v>
      </c>
      <c r="K127" s="168" t="s">
        <v>150</v>
      </c>
      <c r="L127" s="169" t="s">
        <v>156</v>
      </c>
      <c r="M127" s="170"/>
      <c r="O127" s="158"/>
      <c r="P127" s="158"/>
    </row>
    <row r="128" spans="1:16">
      <c r="A128" s="172" t="s">
        <v>249</v>
      </c>
      <c r="B128" s="173" t="s">
        <v>1683</v>
      </c>
      <c r="C128" s="174">
        <v>17.247538677918399</v>
      </c>
      <c r="D128" s="175">
        <v>3.5532243123406402</v>
      </c>
      <c r="E128" s="176">
        <v>4.3188000000000004</v>
      </c>
      <c r="F128" s="177">
        <v>1</v>
      </c>
      <c r="G128" s="176">
        <f t="shared" si="1"/>
        <v>4.3188000000000004</v>
      </c>
      <c r="H128" s="178">
        <f>ROUND('2-Calculator'!$G$23*E128,2)</f>
        <v>23170.36</v>
      </c>
      <c r="I128" s="179" t="s">
        <v>18</v>
      </c>
      <c r="J128" s="179" t="s">
        <v>17</v>
      </c>
      <c r="K128" s="180" t="s">
        <v>150</v>
      </c>
      <c r="L128" s="181" t="s">
        <v>156</v>
      </c>
      <c r="M128" s="170"/>
      <c r="O128" s="158"/>
      <c r="P128" s="158"/>
    </row>
    <row r="129" spans="1:16">
      <c r="A129" s="182" t="s">
        <v>250</v>
      </c>
      <c r="B129" s="183" t="s">
        <v>1684</v>
      </c>
      <c r="C129" s="184">
        <v>3.4389873417721502</v>
      </c>
      <c r="D129" s="185">
        <v>0.61426149631827798</v>
      </c>
      <c r="E129" s="186">
        <v>0.74670000000000003</v>
      </c>
      <c r="F129" s="187">
        <v>1</v>
      </c>
      <c r="G129" s="165">
        <f t="shared" si="1"/>
        <v>0.74670000000000003</v>
      </c>
      <c r="H129" s="166">
        <f>ROUND('2-Calculator'!$G$23*E129,2)</f>
        <v>4006.05</v>
      </c>
      <c r="I129" s="188" t="s">
        <v>18</v>
      </c>
      <c r="J129" s="188" t="s">
        <v>17</v>
      </c>
      <c r="K129" s="189" t="s">
        <v>150</v>
      </c>
      <c r="L129" s="190" t="s">
        <v>156</v>
      </c>
      <c r="M129" s="170"/>
      <c r="O129" s="158"/>
      <c r="P129" s="158"/>
    </row>
    <row r="130" spans="1:16">
      <c r="A130" s="159" t="s">
        <v>251</v>
      </c>
      <c r="B130" s="160" t="s">
        <v>1684</v>
      </c>
      <c r="C130" s="161">
        <v>5.6303577183370903</v>
      </c>
      <c r="D130" s="162">
        <v>1.02467495811904</v>
      </c>
      <c r="E130" s="163">
        <v>1.2455000000000001</v>
      </c>
      <c r="F130" s="164">
        <v>1</v>
      </c>
      <c r="G130" s="165">
        <f t="shared" si="1"/>
        <v>1.2455000000000001</v>
      </c>
      <c r="H130" s="166">
        <f>ROUND('2-Calculator'!$G$23*E130,2)</f>
        <v>6682.11</v>
      </c>
      <c r="I130" s="167" t="s">
        <v>18</v>
      </c>
      <c r="J130" s="167" t="s">
        <v>17</v>
      </c>
      <c r="K130" s="168" t="s">
        <v>150</v>
      </c>
      <c r="L130" s="169" t="s">
        <v>156</v>
      </c>
      <c r="M130" s="170"/>
      <c r="O130" s="158"/>
      <c r="P130" s="158"/>
    </row>
    <row r="131" spans="1:16">
      <c r="A131" s="159" t="s">
        <v>252</v>
      </c>
      <c r="B131" s="160" t="s">
        <v>1684</v>
      </c>
      <c r="C131" s="161">
        <v>10.340830449826999</v>
      </c>
      <c r="D131" s="162">
        <v>1.73262127263817</v>
      </c>
      <c r="E131" s="163">
        <v>2.1059000000000001</v>
      </c>
      <c r="F131" s="164">
        <v>1</v>
      </c>
      <c r="G131" s="165">
        <f t="shared" si="1"/>
        <v>2.1059000000000001</v>
      </c>
      <c r="H131" s="166">
        <f>ROUND('2-Calculator'!$G$23*E131,2)</f>
        <v>11298.15</v>
      </c>
      <c r="I131" s="167" t="s">
        <v>18</v>
      </c>
      <c r="J131" s="167" t="s">
        <v>17</v>
      </c>
      <c r="K131" s="168" t="s">
        <v>150</v>
      </c>
      <c r="L131" s="169" t="s">
        <v>156</v>
      </c>
      <c r="M131" s="170"/>
      <c r="O131" s="158"/>
      <c r="P131" s="158"/>
    </row>
    <row r="132" spans="1:16">
      <c r="A132" s="172" t="s">
        <v>253</v>
      </c>
      <c r="B132" s="173" t="s">
        <v>1684</v>
      </c>
      <c r="C132" s="174">
        <v>16.3511972633979</v>
      </c>
      <c r="D132" s="175">
        <v>3.4345140594879502</v>
      </c>
      <c r="E132" s="176">
        <v>4.1745000000000001</v>
      </c>
      <c r="F132" s="177">
        <v>1</v>
      </c>
      <c r="G132" s="176">
        <f t="shared" si="1"/>
        <v>4.1745000000000001</v>
      </c>
      <c r="H132" s="178">
        <f>ROUND('2-Calculator'!$G$23*E132,2)</f>
        <v>22396.19</v>
      </c>
      <c r="I132" s="179" t="s">
        <v>18</v>
      </c>
      <c r="J132" s="179" t="s">
        <v>17</v>
      </c>
      <c r="K132" s="180" t="s">
        <v>150</v>
      </c>
      <c r="L132" s="181" t="s">
        <v>156</v>
      </c>
      <c r="M132" s="170"/>
      <c r="O132" s="158"/>
      <c r="P132" s="158"/>
    </row>
    <row r="133" spans="1:16">
      <c r="A133" s="182" t="s">
        <v>254</v>
      </c>
      <c r="B133" s="183" t="s">
        <v>1540</v>
      </c>
      <c r="C133" s="184">
        <v>2.5675571041424701</v>
      </c>
      <c r="D133" s="185">
        <v>0.45773056603957601</v>
      </c>
      <c r="E133" s="186">
        <v>0.55630000000000002</v>
      </c>
      <c r="F133" s="187">
        <v>1</v>
      </c>
      <c r="G133" s="165">
        <f t="shared" si="1"/>
        <v>0.55630000000000002</v>
      </c>
      <c r="H133" s="166">
        <f>ROUND('2-Calculator'!$G$23*E133,2)</f>
        <v>2984.55</v>
      </c>
      <c r="I133" s="188" t="s">
        <v>18</v>
      </c>
      <c r="J133" s="188" t="s">
        <v>17</v>
      </c>
      <c r="K133" s="189" t="s">
        <v>150</v>
      </c>
      <c r="L133" s="190" t="s">
        <v>156</v>
      </c>
      <c r="M133" s="170"/>
      <c r="O133" s="158"/>
      <c r="P133" s="158"/>
    </row>
    <row r="134" spans="1:16">
      <c r="A134" s="159" t="s">
        <v>255</v>
      </c>
      <c r="B134" s="160" t="s">
        <v>1540</v>
      </c>
      <c r="C134" s="161">
        <v>3.8026533996683201</v>
      </c>
      <c r="D134" s="162">
        <v>0.70071463908940101</v>
      </c>
      <c r="E134" s="163">
        <v>0.85170000000000001</v>
      </c>
      <c r="F134" s="164">
        <v>1</v>
      </c>
      <c r="G134" s="165">
        <f t="shared" si="1"/>
        <v>0.85170000000000001</v>
      </c>
      <c r="H134" s="166">
        <f>ROUND('2-Calculator'!$G$23*E134,2)</f>
        <v>4569.37</v>
      </c>
      <c r="I134" s="167" t="s">
        <v>18</v>
      </c>
      <c r="J134" s="167" t="s">
        <v>17</v>
      </c>
      <c r="K134" s="168" t="s">
        <v>150</v>
      </c>
      <c r="L134" s="169" t="s">
        <v>156</v>
      </c>
      <c r="M134" s="170"/>
      <c r="O134" s="158"/>
      <c r="P134" s="158"/>
    </row>
    <row r="135" spans="1:16">
      <c r="A135" s="159" t="s">
        <v>256</v>
      </c>
      <c r="B135" s="160" t="s">
        <v>1540</v>
      </c>
      <c r="C135" s="161">
        <v>6.5318559556786697</v>
      </c>
      <c r="D135" s="162">
        <v>1.20439269008914</v>
      </c>
      <c r="E135" s="163">
        <v>1.4639</v>
      </c>
      <c r="F135" s="164">
        <v>1</v>
      </c>
      <c r="G135" s="165">
        <f t="shared" si="1"/>
        <v>1.4639</v>
      </c>
      <c r="H135" s="166">
        <f>ROUND('2-Calculator'!$G$23*E135,2)</f>
        <v>7853.82</v>
      </c>
      <c r="I135" s="167" t="s">
        <v>18</v>
      </c>
      <c r="J135" s="167" t="s">
        <v>17</v>
      </c>
      <c r="K135" s="168" t="s">
        <v>150</v>
      </c>
      <c r="L135" s="169" t="s">
        <v>156</v>
      </c>
      <c r="M135" s="170"/>
      <c r="O135" s="158"/>
      <c r="P135" s="158"/>
    </row>
    <row r="136" spans="1:16">
      <c r="A136" s="172" t="s">
        <v>257</v>
      </c>
      <c r="B136" s="173" t="s">
        <v>1540</v>
      </c>
      <c r="C136" s="174">
        <v>9.2282608695652204</v>
      </c>
      <c r="D136" s="175">
        <v>2.0536638632175701</v>
      </c>
      <c r="E136" s="176">
        <v>2.4962</v>
      </c>
      <c r="F136" s="177">
        <v>1</v>
      </c>
      <c r="G136" s="176">
        <f t="shared" si="1"/>
        <v>2.4962</v>
      </c>
      <c r="H136" s="178">
        <f>ROUND('2-Calculator'!$G$23*E136,2)</f>
        <v>13392.11</v>
      </c>
      <c r="I136" s="179" t="s">
        <v>18</v>
      </c>
      <c r="J136" s="179" t="s">
        <v>17</v>
      </c>
      <c r="K136" s="180" t="s">
        <v>150</v>
      </c>
      <c r="L136" s="181" t="s">
        <v>156</v>
      </c>
      <c r="M136" s="170"/>
      <c r="O136" s="158"/>
      <c r="P136" s="158"/>
    </row>
    <row r="137" spans="1:16">
      <c r="A137" s="182" t="s">
        <v>258</v>
      </c>
      <c r="B137" s="183" t="s">
        <v>1541</v>
      </c>
      <c r="C137" s="184">
        <v>2.2133702805680602</v>
      </c>
      <c r="D137" s="185">
        <v>0.56755674029201397</v>
      </c>
      <c r="E137" s="186">
        <v>0.68989999999999996</v>
      </c>
      <c r="F137" s="187">
        <v>1</v>
      </c>
      <c r="G137" s="165">
        <f t="shared" si="1"/>
        <v>0.68989999999999996</v>
      </c>
      <c r="H137" s="166">
        <f>ROUND('2-Calculator'!$G$23*E137,2)</f>
        <v>3701.31</v>
      </c>
      <c r="I137" s="188" t="s">
        <v>18</v>
      </c>
      <c r="J137" s="188" t="s">
        <v>17</v>
      </c>
      <c r="K137" s="189" t="s">
        <v>150</v>
      </c>
      <c r="L137" s="190" t="s">
        <v>156</v>
      </c>
      <c r="M137" s="170"/>
      <c r="O137" s="158"/>
      <c r="P137" s="158"/>
    </row>
    <row r="138" spans="1:16">
      <c r="A138" s="159" t="s">
        <v>259</v>
      </c>
      <c r="B138" s="160" t="s">
        <v>1541</v>
      </c>
      <c r="C138" s="161">
        <v>3.5579282144479798</v>
      </c>
      <c r="D138" s="162">
        <v>0.65445362501728699</v>
      </c>
      <c r="E138" s="163">
        <v>0.79549999999999998</v>
      </c>
      <c r="F138" s="164">
        <v>1</v>
      </c>
      <c r="G138" s="165">
        <f t="shared" si="1"/>
        <v>0.79549999999999998</v>
      </c>
      <c r="H138" s="166">
        <f>ROUND('2-Calculator'!$G$23*E138,2)</f>
        <v>4267.8599999999997</v>
      </c>
      <c r="I138" s="167" t="s">
        <v>18</v>
      </c>
      <c r="J138" s="167" t="s">
        <v>17</v>
      </c>
      <c r="K138" s="168" t="s">
        <v>150</v>
      </c>
      <c r="L138" s="169" t="s">
        <v>156</v>
      </c>
      <c r="M138" s="170"/>
      <c r="O138" s="158"/>
      <c r="P138" s="158"/>
    </row>
    <row r="139" spans="1:16">
      <c r="A139" s="159" t="s">
        <v>260</v>
      </c>
      <c r="B139" s="160" t="s">
        <v>1541</v>
      </c>
      <c r="C139" s="161">
        <v>5.3049190834802102</v>
      </c>
      <c r="D139" s="162">
        <v>0.85016523716035297</v>
      </c>
      <c r="E139" s="163">
        <v>1.0334000000000001</v>
      </c>
      <c r="F139" s="164">
        <v>1</v>
      </c>
      <c r="G139" s="165">
        <f t="shared" si="1"/>
        <v>1.0334000000000001</v>
      </c>
      <c r="H139" s="166">
        <f>ROUND('2-Calculator'!$G$23*E139,2)</f>
        <v>5544.19</v>
      </c>
      <c r="I139" s="167" t="s">
        <v>18</v>
      </c>
      <c r="J139" s="167" t="s">
        <v>17</v>
      </c>
      <c r="K139" s="168" t="s">
        <v>150</v>
      </c>
      <c r="L139" s="169" t="s">
        <v>156</v>
      </c>
      <c r="M139" s="170"/>
      <c r="O139" s="158"/>
      <c r="P139" s="158"/>
    </row>
    <row r="140" spans="1:16">
      <c r="A140" s="172" t="s">
        <v>261</v>
      </c>
      <c r="B140" s="173" t="s">
        <v>1541</v>
      </c>
      <c r="C140" s="174">
        <v>10.048693259972501</v>
      </c>
      <c r="D140" s="175">
        <v>1.76958569447517</v>
      </c>
      <c r="E140" s="176">
        <v>2.1509</v>
      </c>
      <c r="F140" s="177">
        <v>1</v>
      </c>
      <c r="G140" s="176">
        <f t="shared" si="1"/>
        <v>2.1509</v>
      </c>
      <c r="H140" s="178">
        <f>ROUND('2-Calculator'!$G$23*E140,2)</f>
        <v>11539.58</v>
      </c>
      <c r="I140" s="179" t="s">
        <v>18</v>
      </c>
      <c r="J140" s="179" t="s">
        <v>17</v>
      </c>
      <c r="K140" s="180" t="s">
        <v>150</v>
      </c>
      <c r="L140" s="181" t="s">
        <v>156</v>
      </c>
      <c r="M140" s="170"/>
      <c r="O140" s="158"/>
      <c r="P140" s="158"/>
    </row>
    <row r="141" spans="1:16">
      <c r="A141" s="182" t="s">
        <v>262</v>
      </c>
      <c r="B141" s="183" t="s">
        <v>1542</v>
      </c>
      <c r="C141" s="184">
        <v>2.4042089231940702</v>
      </c>
      <c r="D141" s="185">
        <v>0.46617482618242301</v>
      </c>
      <c r="E141" s="186">
        <v>0.56669999999999998</v>
      </c>
      <c r="F141" s="187">
        <v>1</v>
      </c>
      <c r="G141" s="165">
        <f t="shared" si="1"/>
        <v>0.56669999999999998</v>
      </c>
      <c r="H141" s="166">
        <f>ROUND('2-Calculator'!$G$23*E141,2)</f>
        <v>3040.35</v>
      </c>
      <c r="I141" s="188" t="s">
        <v>18</v>
      </c>
      <c r="J141" s="188" t="s">
        <v>17</v>
      </c>
      <c r="K141" s="189" t="s">
        <v>150</v>
      </c>
      <c r="L141" s="190" t="s">
        <v>156</v>
      </c>
      <c r="M141" s="170"/>
      <c r="O141" s="158"/>
      <c r="P141" s="158"/>
    </row>
    <row r="142" spans="1:16">
      <c r="A142" s="159" t="s">
        <v>263</v>
      </c>
      <c r="B142" s="160" t="s">
        <v>1542</v>
      </c>
      <c r="C142" s="161">
        <v>3.1346253308588601</v>
      </c>
      <c r="D142" s="162">
        <v>0.59770105877915602</v>
      </c>
      <c r="E142" s="163">
        <v>0.72650000000000003</v>
      </c>
      <c r="F142" s="164">
        <v>1</v>
      </c>
      <c r="G142" s="165">
        <f t="shared" si="1"/>
        <v>0.72650000000000003</v>
      </c>
      <c r="H142" s="166">
        <f>ROUND('2-Calculator'!$G$23*E142,2)</f>
        <v>3897.67</v>
      </c>
      <c r="I142" s="167" t="s">
        <v>18</v>
      </c>
      <c r="J142" s="167" t="s">
        <v>17</v>
      </c>
      <c r="K142" s="168" t="s">
        <v>150</v>
      </c>
      <c r="L142" s="169" t="s">
        <v>156</v>
      </c>
      <c r="M142" s="170"/>
      <c r="O142" s="158"/>
      <c r="P142" s="158"/>
    </row>
    <row r="143" spans="1:16">
      <c r="A143" s="159" t="s">
        <v>264</v>
      </c>
      <c r="B143" s="160" t="s">
        <v>1542</v>
      </c>
      <c r="C143" s="161">
        <v>4.15426168292064</v>
      </c>
      <c r="D143" s="162">
        <v>0.76388765295774397</v>
      </c>
      <c r="E143" s="163">
        <v>0.92849999999999999</v>
      </c>
      <c r="F143" s="164">
        <v>1</v>
      </c>
      <c r="G143" s="165">
        <f t="shared" si="1"/>
        <v>0.92849999999999999</v>
      </c>
      <c r="H143" s="166">
        <f>ROUND('2-Calculator'!$G$23*E143,2)</f>
        <v>4981.3999999999996</v>
      </c>
      <c r="I143" s="167" t="s">
        <v>18</v>
      </c>
      <c r="J143" s="167" t="s">
        <v>17</v>
      </c>
      <c r="K143" s="168" t="s">
        <v>150</v>
      </c>
      <c r="L143" s="169" t="s">
        <v>156</v>
      </c>
      <c r="M143" s="170"/>
      <c r="O143" s="158"/>
      <c r="P143" s="158"/>
    </row>
    <row r="144" spans="1:16">
      <c r="A144" s="172" t="s">
        <v>265</v>
      </c>
      <c r="B144" s="173" t="s">
        <v>1542</v>
      </c>
      <c r="C144" s="174">
        <v>8.8513304721029993</v>
      </c>
      <c r="D144" s="175">
        <v>1.8611144003190101</v>
      </c>
      <c r="E144" s="176">
        <v>2.2621000000000002</v>
      </c>
      <c r="F144" s="177">
        <v>1</v>
      </c>
      <c r="G144" s="176">
        <f t="shared" si="1"/>
        <v>2.2621000000000002</v>
      </c>
      <c r="H144" s="178">
        <f>ROUND('2-Calculator'!$G$23*E144,2)</f>
        <v>12136.17</v>
      </c>
      <c r="I144" s="179" t="s">
        <v>18</v>
      </c>
      <c r="J144" s="179" t="s">
        <v>17</v>
      </c>
      <c r="K144" s="180" t="s">
        <v>150</v>
      </c>
      <c r="L144" s="181" t="s">
        <v>156</v>
      </c>
      <c r="M144" s="170"/>
      <c r="O144" s="158"/>
      <c r="P144" s="158"/>
    </row>
    <row r="145" spans="1:16">
      <c r="A145" s="182" t="s">
        <v>266</v>
      </c>
      <c r="B145" s="183" t="s">
        <v>1685</v>
      </c>
      <c r="C145" s="184">
        <v>2.6587479456148202</v>
      </c>
      <c r="D145" s="185">
        <v>0.53177513810267896</v>
      </c>
      <c r="E145" s="186">
        <v>0.64639999999999997</v>
      </c>
      <c r="F145" s="187">
        <v>1</v>
      </c>
      <c r="G145" s="165">
        <f t="shared" si="1"/>
        <v>0.64639999999999997</v>
      </c>
      <c r="H145" s="166">
        <f>ROUND('2-Calculator'!$G$23*E145,2)</f>
        <v>3467.94</v>
      </c>
      <c r="I145" s="188" t="s">
        <v>18</v>
      </c>
      <c r="J145" s="188" t="s">
        <v>17</v>
      </c>
      <c r="K145" s="189" t="s">
        <v>150</v>
      </c>
      <c r="L145" s="190" t="s">
        <v>156</v>
      </c>
      <c r="M145" s="170"/>
      <c r="O145" s="158"/>
      <c r="P145" s="158"/>
    </row>
    <row r="146" spans="1:16">
      <c r="A146" s="159" t="s">
        <v>267</v>
      </c>
      <c r="B146" s="160" t="s">
        <v>1685</v>
      </c>
      <c r="C146" s="161">
        <v>3.1836097560975598</v>
      </c>
      <c r="D146" s="162">
        <v>0.64242541681370202</v>
      </c>
      <c r="E146" s="163">
        <v>0.78080000000000005</v>
      </c>
      <c r="F146" s="164">
        <v>1</v>
      </c>
      <c r="G146" s="165">
        <f t="shared" si="1"/>
        <v>0.78080000000000005</v>
      </c>
      <c r="H146" s="166">
        <f>ROUND('2-Calculator'!$G$23*E146,2)</f>
        <v>4188.99</v>
      </c>
      <c r="I146" s="167" t="s">
        <v>18</v>
      </c>
      <c r="J146" s="167" t="s">
        <v>17</v>
      </c>
      <c r="K146" s="168" t="s">
        <v>150</v>
      </c>
      <c r="L146" s="169" t="s">
        <v>156</v>
      </c>
      <c r="M146" s="170"/>
      <c r="O146" s="158"/>
      <c r="P146" s="158"/>
    </row>
    <row r="147" spans="1:16">
      <c r="A147" s="159" t="s">
        <v>268</v>
      </c>
      <c r="B147" s="160" t="s">
        <v>1685</v>
      </c>
      <c r="C147" s="161">
        <v>4.0815068493150699</v>
      </c>
      <c r="D147" s="162">
        <v>0.79324388945038904</v>
      </c>
      <c r="E147" s="163">
        <v>0.96409999999999996</v>
      </c>
      <c r="F147" s="164">
        <v>1</v>
      </c>
      <c r="G147" s="165">
        <f t="shared" si="1"/>
        <v>0.96409999999999996</v>
      </c>
      <c r="H147" s="166">
        <f>ROUND('2-Calculator'!$G$23*E147,2)</f>
        <v>5172.3999999999996</v>
      </c>
      <c r="I147" s="167" t="s">
        <v>18</v>
      </c>
      <c r="J147" s="167" t="s">
        <v>17</v>
      </c>
      <c r="K147" s="168" t="s">
        <v>150</v>
      </c>
      <c r="L147" s="169" t="s">
        <v>156</v>
      </c>
      <c r="M147" s="170"/>
      <c r="O147" s="158"/>
      <c r="P147" s="158"/>
    </row>
    <row r="148" spans="1:16">
      <c r="A148" s="172" t="s">
        <v>269</v>
      </c>
      <c r="B148" s="173" t="s">
        <v>1685</v>
      </c>
      <c r="C148" s="174">
        <v>8.0980392156862706</v>
      </c>
      <c r="D148" s="175">
        <v>1.2719045824014099</v>
      </c>
      <c r="E148" s="176">
        <v>1.546</v>
      </c>
      <c r="F148" s="177">
        <v>1</v>
      </c>
      <c r="G148" s="176">
        <f t="shared" si="1"/>
        <v>1.546</v>
      </c>
      <c r="H148" s="178">
        <f>ROUND('2-Calculator'!$G$23*E148,2)</f>
        <v>8294.2900000000009</v>
      </c>
      <c r="I148" s="179" t="s">
        <v>18</v>
      </c>
      <c r="J148" s="179" t="s">
        <v>17</v>
      </c>
      <c r="K148" s="180" t="s">
        <v>150</v>
      </c>
      <c r="L148" s="181" t="s">
        <v>156</v>
      </c>
      <c r="M148" s="170"/>
      <c r="O148" s="158"/>
      <c r="P148" s="158"/>
    </row>
    <row r="149" spans="1:16">
      <c r="A149" s="182" t="s">
        <v>270</v>
      </c>
      <c r="B149" s="183" t="s">
        <v>1686</v>
      </c>
      <c r="C149" s="184">
        <v>2.47775643488283</v>
      </c>
      <c r="D149" s="185">
        <v>0.61359845201062801</v>
      </c>
      <c r="E149" s="186">
        <v>0.74580000000000002</v>
      </c>
      <c r="F149" s="187">
        <v>1</v>
      </c>
      <c r="G149" s="165">
        <f t="shared" si="1"/>
        <v>0.74580000000000002</v>
      </c>
      <c r="H149" s="166">
        <f>ROUND('2-Calculator'!$G$23*E149,2)</f>
        <v>4001.22</v>
      </c>
      <c r="I149" s="188" t="s">
        <v>18</v>
      </c>
      <c r="J149" s="188" t="s">
        <v>17</v>
      </c>
      <c r="K149" s="189" t="s">
        <v>150</v>
      </c>
      <c r="L149" s="190" t="s">
        <v>156</v>
      </c>
      <c r="M149" s="170"/>
      <c r="O149" s="158"/>
      <c r="P149" s="158"/>
    </row>
    <row r="150" spans="1:16">
      <c r="A150" s="159" t="s">
        <v>271</v>
      </c>
      <c r="B150" s="160" t="s">
        <v>1686</v>
      </c>
      <c r="C150" s="161">
        <v>3.8696216726671802</v>
      </c>
      <c r="D150" s="162">
        <v>0.84748295524836204</v>
      </c>
      <c r="E150" s="163">
        <v>1.0301</v>
      </c>
      <c r="F150" s="164">
        <v>1</v>
      </c>
      <c r="G150" s="165">
        <f t="shared" ref="G150:G213" si="2">ROUND(F150*E150,4)</f>
        <v>1.0301</v>
      </c>
      <c r="H150" s="166">
        <f>ROUND('2-Calculator'!$G$23*E150,2)</f>
        <v>5526.49</v>
      </c>
      <c r="I150" s="167" t="s">
        <v>18</v>
      </c>
      <c r="J150" s="167" t="s">
        <v>17</v>
      </c>
      <c r="K150" s="168" t="s">
        <v>150</v>
      </c>
      <c r="L150" s="169" t="s">
        <v>156</v>
      </c>
      <c r="M150" s="170"/>
      <c r="O150" s="158"/>
      <c r="P150" s="158"/>
    </row>
    <row r="151" spans="1:16">
      <c r="A151" s="159" t="s">
        <v>272</v>
      </c>
      <c r="B151" s="160" t="s">
        <v>1686</v>
      </c>
      <c r="C151" s="161">
        <v>5.9594504468454002</v>
      </c>
      <c r="D151" s="162">
        <v>1.26700449396813</v>
      </c>
      <c r="E151" s="163">
        <v>1.54</v>
      </c>
      <c r="F151" s="164">
        <v>1</v>
      </c>
      <c r="G151" s="165">
        <f t="shared" si="2"/>
        <v>1.54</v>
      </c>
      <c r="H151" s="166">
        <f>ROUND('2-Calculator'!$G$23*E151,2)</f>
        <v>8262.1</v>
      </c>
      <c r="I151" s="167" t="s">
        <v>18</v>
      </c>
      <c r="J151" s="167" t="s">
        <v>17</v>
      </c>
      <c r="K151" s="168" t="s">
        <v>150</v>
      </c>
      <c r="L151" s="169" t="s">
        <v>156</v>
      </c>
      <c r="M151" s="170"/>
      <c r="O151" s="158"/>
      <c r="P151" s="158"/>
    </row>
    <row r="152" spans="1:16">
      <c r="A152" s="172" t="s">
        <v>273</v>
      </c>
      <c r="B152" s="173" t="s">
        <v>1686</v>
      </c>
      <c r="C152" s="174">
        <v>10.418463407227501</v>
      </c>
      <c r="D152" s="175">
        <v>2.3706055960582799</v>
      </c>
      <c r="E152" s="176">
        <v>2.8814000000000002</v>
      </c>
      <c r="F152" s="177">
        <v>1</v>
      </c>
      <c r="G152" s="176">
        <f t="shared" si="2"/>
        <v>2.8814000000000002</v>
      </c>
      <c r="H152" s="178">
        <f>ROUND('2-Calculator'!$G$23*E152,2)</f>
        <v>15458.71</v>
      </c>
      <c r="I152" s="179" t="s">
        <v>18</v>
      </c>
      <c r="J152" s="179" t="s">
        <v>17</v>
      </c>
      <c r="K152" s="180" t="s">
        <v>150</v>
      </c>
      <c r="L152" s="181" t="s">
        <v>156</v>
      </c>
      <c r="M152" s="170"/>
      <c r="O152" s="158"/>
      <c r="P152" s="158"/>
    </row>
    <row r="153" spans="1:16">
      <c r="A153" s="182" t="s">
        <v>274</v>
      </c>
      <c r="B153" s="183" t="s">
        <v>1687</v>
      </c>
      <c r="C153" s="184">
        <v>2.0947368421052599</v>
      </c>
      <c r="D153" s="185">
        <v>0.55692508147817799</v>
      </c>
      <c r="E153" s="186">
        <v>0.67689999999999995</v>
      </c>
      <c r="F153" s="187">
        <v>1</v>
      </c>
      <c r="G153" s="165">
        <f t="shared" si="2"/>
        <v>0.67689999999999995</v>
      </c>
      <c r="H153" s="166">
        <f>ROUND('2-Calculator'!$G$23*E153,2)</f>
        <v>3631.57</v>
      </c>
      <c r="I153" s="188" t="s">
        <v>18</v>
      </c>
      <c r="J153" s="188" t="s">
        <v>17</v>
      </c>
      <c r="K153" s="189" t="s">
        <v>150</v>
      </c>
      <c r="L153" s="190" t="s">
        <v>156</v>
      </c>
      <c r="M153" s="170"/>
      <c r="O153" s="158"/>
      <c r="P153" s="158"/>
    </row>
    <row r="154" spans="1:16">
      <c r="A154" s="159" t="s">
        <v>275</v>
      </c>
      <c r="B154" s="160" t="s">
        <v>1687</v>
      </c>
      <c r="C154" s="161">
        <v>3.4029535864978899</v>
      </c>
      <c r="D154" s="162">
        <v>0.81290213508342701</v>
      </c>
      <c r="E154" s="163">
        <v>0.98809999999999998</v>
      </c>
      <c r="F154" s="164">
        <v>1</v>
      </c>
      <c r="G154" s="165">
        <f t="shared" si="2"/>
        <v>0.98809999999999998</v>
      </c>
      <c r="H154" s="166">
        <f>ROUND('2-Calculator'!$G$23*E154,2)</f>
        <v>5301.16</v>
      </c>
      <c r="I154" s="167" t="s">
        <v>18</v>
      </c>
      <c r="J154" s="167" t="s">
        <v>17</v>
      </c>
      <c r="K154" s="168" t="s">
        <v>150</v>
      </c>
      <c r="L154" s="169" t="s">
        <v>156</v>
      </c>
      <c r="M154" s="170"/>
      <c r="O154" s="158"/>
      <c r="P154" s="158"/>
    </row>
    <row r="155" spans="1:16">
      <c r="A155" s="159" t="s">
        <v>276</v>
      </c>
      <c r="B155" s="160" t="s">
        <v>1687</v>
      </c>
      <c r="C155" s="161">
        <v>6.1293532338308498</v>
      </c>
      <c r="D155" s="162">
        <v>1.2787914449401601</v>
      </c>
      <c r="E155" s="163">
        <v>1.5543</v>
      </c>
      <c r="F155" s="164">
        <v>1</v>
      </c>
      <c r="G155" s="165">
        <f t="shared" si="2"/>
        <v>1.5543</v>
      </c>
      <c r="H155" s="166">
        <f>ROUND('2-Calculator'!$G$23*E155,2)</f>
        <v>8338.82</v>
      </c>
      <c r="I155" s="167" t="s">
        <v>18</v>
      </c>
      <c r="J155" s="167" t="s">
        <v>17</v>
      </c>
      <c r="K155" s="168" t="s">
        <v>150</v>
      </c>
      <c r="L155" s="169" t="s">
        <v>156</v>
      </c>
      <c r="M155" s="170"/>
      <c r="O155" s="158"/>
      <c r="P155" s="158"/>
    </row>
    <row r="156" spans="1:16">
      <c r="A156" s="172" t="s">
        <v>277</v>
      </c>
      <c r="B156" s="173" t="s">
        <v>1687</v>
      </c>
      <c r="C156" s="174">
        <v>10.6785714285714</v>
      </c>
      <c r="D156" s="175">
        <v>2.2852728999584699</v>
      </c>
      <c r="E156" s="176">
        <v>2.7776999999999998</v>
      </c>
      <c r="F156" s="177">
        <v>1</v>
      </c>
      <c r="G156" s="176">
        <f t="shared" si="2"/>
        <v>2.7776999999999998</v>
      </c>
      <c r="H156" s="178">
        <f>ROUND('2-Calculator'!$G$23*E156,2)</f>
        <v>14902.36</v>
      </c>
      <c r="I156" s="179" t="s">
        <v>18</v>
      </c>
      <c r="J156" s="179" t="s">
        <v>17</v>
      </c>
      <c r="K156" s="180" t="s">
        <v>150</v>
      </c>
      <c r="L156" s="181" t="s">
        <v>156</v>
      </c>
      <c r="M156" s="170"/>
      <c r="O156" s="158"/>
      <c r="P156" s="158"/>
    </row>
    <row r="157" spans="1:16">
      <c r="A157" s="182" t="s">
        <v>278</v>
      </c>
      <c r="B157" s="183" t="s">
        <v>1688</v>
      </c>
      <c r="C157" s="184">
        <v>1.78993055555556</v>
      </c>
      <c r="D157" s="185">
        <v>0.52260751199236</v>
      </c>
      <c r="E157" s="186">
        <v>0.63519999999999999</v>
      </c>
      <c r="F157" s="187">
        <v>1</v>
      </c>
      <c r="G157" s="165">
        <f t="shared" si="2"/>
        <v>0.63519999999999999</v>
      </c>
      <c r="H157" s="166">
        <f>ROUND('2-Calculator'!$G$23*E157,2)</f>
        <v>3407.85</v>
      </c>
      <c r="I157" s="188" t="s">
        <v>18</v>
      </c>
      <c r="J157" s="188" t="s">
        <v>17</v>
      </c>
      <c r="K157" s="189" t="s">
        <v>150</v>
      </c>
      <c r="L157" s="190" t="s">
        <v>156</v>
      </c>
      <c r="M157" s="170"/>
      <c r="O157" s="158"/>
      <c r="P157" s="158"/>
    </row>
    <row r="158" spans="1:16">
      <c r="A158" s="159" t="s">
        <v>279</v>
      </c>
      <c r="B158" s="160" t="s">
        <v>1688</v>
      </c>
      <c r="C158" s="161">
        <v>2.86419508326725</v>
      </c>
      <c r="D158" s="162">
        <v>0.77926465674216905</v>
      </c>
      <c r="E158" s="163">
        <v>0.94720000000000004</v>
      </c>
      <c r="F158" s="164">
        <v>1</v>
      </c>
      <c r="G158" s="165">
        <f t="shared" si="2"/>
        <v>0.94720000000000004</v>
      </c>
      <c r="H158" s="166">
        <f>ROUND('2-Calculator'!$G$23*E158,2)</f>
        <v>5081.7299999999996</v>
      </c>
      <c r="I158" s="167" t="s">
        <v>18</v>
      </c>
      <c r="J158" s="167" t="s">
        <v>17</v>
      </c>
      <c r="K158" s="168" t="s">
        <v>150</v>
      </c>
      <c r="L158" s="169" t="s">
        <v>156</v>
      </c>
      <c r="M158" s="170"/>
      <c r="O158" s="158"/>
      <c r="P158" s="158"/>
    </row>
    <row r="159" spans="1:16">
      <c r="A159" s="159" t="s">
        <v>280</v>
      </c>
      <c r="B159" s="160" t="s">
        <v>1688</v>
      </c>
      <c r="C159" s="161">
        <v>4.4937185929648198</v>
      </c>
      <c r="D159" s="162">
        <v>1.1156480515976399</v>
      </c>
      <c r="E159" s="163">
        <v>1.3560000000000001</v>
      </c>
      <c r="F159" s="164">
        <v>1</v>
      </c>
      <c r="G159" s="165">
        <f t="shared" si="2"/>
        <v>1.3560000000000001</v>
      </c>
      <c r="H159" s="166">
        <f>ROUND('2-Calculator'!$G$23*E159,2)</f>
        <v>7274.94</v>
      </c>
      <c r="I159" s="167" t="s">
        <v>18</v>
      </c>
      <c r="J159" s="167" t="s">
        <v>17</v>
      </c>
      <c r="K159" s="168" t="s">
        <v>150</v>
      </c>
      <c r="L159" s="169" t="s">
        <v>156</v>
      </c>
      <c r="M159" s="170"/>
      <c r="O159" s="158"/>
      <c r="P159" s="158"/>
    </row>
    <row r="160" spans="1:16">
      <c r="A160" s="172" t="s">
        <v>281</v>
      </c>
      <c r="B160" s="173" t="s">
        <v>1688</v>
      </c>
      <c r="C160" s="174">
        <v>7.8900255754475701</v>
      </c>
      <c r="D160" s="175">
        <v>1.8803265306365</v>
      </c>
      <c r="E160" s="176">
        <v>2.2854999999999999</v>
      </c>
      <c r="F160" s="177">
        <v>1</v>
      </c>
      <c r="G160" s="176">
        <f t="shared" si="2"/>
        <v>2.2854999999999999</v>
      </c>
      <c r="H160" s="178">
        <f>ROUND('2-Calculator'!$G$23*E160,2)</f>
        <v>12261.71</v>
      </c>
      <c r="I160" s="179" t="s">
        <v>18</v>
      </c>
      <c r="J160" s="179" t="s">
        <v>17</v>
      </c>
      <c r="K160" s="180" t="s">
        <v>150</v>
      </c>
      <c r="L160" s="181" t="s">
        <v>156</v>
      </c>
      <c r="M160" s="170"/>
      <c r="O160" s="158"/>
      <c r="P160" s="158"/>
    </row>
    <row r="161" spans="1:16">
      <c r="A161" s="182" t="s">
        <v>282</v>
      </c>
      <c r="B161" s="183" t="s">
        <v>1543</v>
      </c>
      <c r="C161" s="184">
        <v>6.4411337494602101</v>
      </c>
      <c r="D161" s="185">
        <v>0.74657100319439096</v>
      </c>
      <c r="E161" s="186">
        <v>0.90749999999999997</v>
      </c>
      <c r="F161" s="187">
        <v>1</v>
      </c>
      <c r="G161" s="165">
        <f t="shared" si="2"/>
        <v>0.90749999999999997</v>
      </c>
      <c r="H161" s="166">
        <f>ROUND('2-Calculator'!$G$23*E161,2)</f>
        <v>4868.74</v>
      </c>
      <c r="I161" s="188" t="s">
        <v>18</v>
      </c>
      <c r="J161" s="188" t="s">
        <v>17</v>
      </c>
      <c r="K161" s="189" t="s">
        <v>150</v>
      </c>
      <c r="L161" s="190" t="s">
        <v>156</v>
      </c>
      <c r="M161" s="170"/>
      <c r="O161" s="158"/>
      <c r="P161" s="158"/>
    </row>
    <row r="162" spans="1:16">
      <c r="A162" s="159" t="s">
        <v>283</v>
      </c>
      <c r="B162" s="160" t="s">
        <v>1543</v>
      </c>
      <c r="C162" s="161">
        <v>9.5486146962656999</v>
      </c>
      <c r="D162" s="162">
        <v>1.0170694952072199</v>
      </c>
      <c r="E162" s="163">
        <v>1.2363</v>
      </c>
      <c r="F162" s="164">
        <v>1</v>
      </c>
      <c r="G162" s="165">
        <f t="shared" si="2"/>
        <v>1.2363</v>
      </c>
      <c r="H162" s="166">
        <f>ROUND('2-Calculator'!$G$23*E162,2)</f>
        <v>6632.75</v>
      </c>
      <c r="I162" s="167" t="s">
        <v>18</v>
      </c>
      <c r="J162" s="167" t="s">
        <v>17</v>
      </c>
      <c r="K162" s="168" t="s">
        <v>150</v>
      </c>
      <c r="L162" s="169" t="s">
        <v>156</v>
      </c>
      <c r="M162" s="170"/>
      <c r="O162" s="158"/>
      <c r="P162" s="158"/>
    </row>
    <row r="163" spans="1:16">
      <c r="A163" s="159" t="s">
        <v>284</v>
      </c>
      <c r="B163" s="160" t="s">
        <v>1543</v>
      </c>
      <c r="C163" s="161">
        <v>11.6867621596096</v>
      </c>
      <c r="D163" s="162">
        <v>1.33014166057056</v>
      </c>
      <c r="E163" s="163">
        <v>1.6167</v>
      </c>
      <c r="F163" s="164">
        <v>1</v>
      </c>
      <c r="G163" s="165">
        <f t="shared" si="2"/>
        <v>1.6167</v>
      </c>
      <c r="H163" s="166">
        <f>ROUND('2-Calculator'!$G$23*E163,2)</f>
        <v>8673.6</v>
      </c>
      <c r="I163" s="167" t="s">
        <v>18</v>
      </c>
      <c r="J163" s="167" t="s">
        <v>17</v>
      </c>
      <c r="K163" s="168" t="s">
        <v>150</v>
      </c>
      <c r="L163" s="169" t="s">
        <v>156</v>
      </c>
      <c r="M163" s="170"/>
      <c r="O163" s="158"/>
      <c r="P163" s="158"/>
    </row>
    <row r="164" spans="1:16">
      <c r="A164" s="172" t="s">
        <v>285</v>
      </c>
      <c r="B164" s="173" t="s">
        <v>1543</v>
      </c>
      <c r="C164" s="174">
        <v>13.993248045486901</v>
      </c>
      <c r="D164" s="175">
        <v>1.88841045908133</v>
      </c>
      <c r="E164" s="176">
        <v>2.2953000000000001</v>
      </c>
      <c r="F164" s="177">
        <v>1</v>
      </c>
      <c r="G164" s="176">
        <f t="shared" si="2"/>
        <v>2.2953000000000001</v>
      </c>
      <c r="H164" s="178">
        <f>ROUND('2-Calculator'!$G$23*E164,2)</f>
        <v>12314.28</v>
      </c>
      <c r="I164" s="179" t="s">
        <v>18</v>
      </c>
      <c r="J164" s="179" t="s">
        <v>17</v>
      </c>
      <c r="K164" s="180" t="s">
        <v>150</v>
      </c>
      <c r="L164" s="181" t="s">
        <v>156</v>
      </c>
      <c r="M164" s="170"/>
      <c r="O164" s="158"/>
      <c r="P164" s="158"/>
    </row>
    <row r="165" spans="1:16">
      <c r="A165" s="182" t="s">
        <v>286</v>
      </c>
      <c r="B165" s="183" t="s">
        <v>1689</v>
      </c>
      <c r="C165" s="184">
        <v>4.4950495049504999</v>
      </c>
      <c r="D165" s="185">
        <v>0.480189456587097</v>
      </c>
      <c r="E165" s="186">
        <v>0.5837</v>
      </c>
      <c r="F165" s="187">
        <v>1</v>
      </c>
      <c r="G165" s="165">
        <f t="shared" si="2"/>
        <v>0.5837</v>
      </c>
      <c r="H165" s="166">
        <f>ROUND('2-Calculator'!$G$23*E165,2)</f>
        <v>3131.55</v>
      </c>
      <c r="I165" s="188" t="s">
        <v>18</v>
      </c>
      <c r="J165" s="188" t="s">
        <v>17</v>
      </c>
      <c r="K165" s="189" t="s">
        <v>150</v>
      </c>
      <c r="L165" s="190" t="s">
        <v>156</v>
      </c>
      <c r="M165" s="170"/>
      <c r="O165" s="158"/>
      <c r="P165" s="158"/>
    </row>
    <row r="166" spans="1:16">
      <c r="A166" s="159" t="s">
        <v>287</v>
      </c>
      <c r="B166" s="160" t="s">
        <v>1689</v>
      </c>
      <c r="C166" s="161">
        <v>8.0679405520169905</v>
      </c>
      <c r="D166" s="162">
        <v>0.80373589567697701</v>
      </c>
      <c r="E166" s="163">
        <v>0.97689999999999999</v>
      </c>
      <c r="F166" s="164">
        <v>1</v>
      </c>
      <c r="G166" s="165">
        <f t="shared" si="2"/>
        <v>0.97689999999999999</v>
      </c>
      <c r="H166" s="166">
        <f>ROUND('2-Calculator'!$G$23*E166,2)</f>
        <v>5241.07</v>
      </c>
      <c r="I166" s="167" t="s">
        <v>18</v>
      </c>
      <c r="J166" s="167" t="s">
        <v>17</v>
      </c>
      <c r="K166" s="168" t="s">
        <v>150</v>
      </c>
      <c r="L166" s="169" t="s">
        <v>156</v>
      </c>
      <c r="M166" s="170"/>
      <c r="O166" s="158"/>
      <c r="P166" s="158"/>
    </row>
    <row r="167" spans="1:16">
      <c r="A167" s="159" t="s">
        <v>288</v>
      </c>
      <c r="B167" s="160" t="s">
        <v>1689</v>
      </c>
      <c r="C167" s="161">
        <v>8.8602673147023108</v>
      </c>
      <c r="D167" s="162">
        <v>1.08000475971386</v>
      </c>
      <c r="E167" s="163">
        <v>1.3127</v>
      </c>
      <c r="F167" s="164">
        <v>1</v>
      </c>
      <c r="G167" s="165">
        <f t="shared" si="2"/>
        <v>1.3127</v>
      </c>
      <c r="H167" s="166">
        <f>ROUND('2-Calculator'!$G$23*E167,2)</f>
        <v>7042.64</v>
      </c>
      <c r="I167" s="167" t="s">
        <v>18</v>
      </c>
      <c r="J167" s="167" t="s">
        <v>17</v>
      </c>
      <c r="K167" s="168" t="s">
        <v>150</v>
      </c>
      <c r="L167" s="169" t="s">
        <v>156</v>
      </c>
      <c r="M167" s="170"/>
      <c r="O167" s="158"/>
      <c r="P167" s="158"/>
    </row>
    <row r="168" spans="1:16">
      <c r="A168" s="172" t="s">
        <v>289</v>
      </c>
      <c r="B168" s="173" t="s">
        <v>1689</v>
      </c>
      <c r="C168" s="174">
        <v>8.8602673147023108</v>
      </c>
      <c r="D168" s="175">
        <v>1.69865276936608</v>
      </c>
      <c r="E168" s="176">
        <v>2.0647000000000002</v>
      </c>
      <c r="F168" s="177">
        <v>1</v>
      </c>
      <c r="G168" s="176">
        <f t="shared" si="2"/>
        <v>2.0647000000000002</v>
      </c>
      <c r="H168" s="178">
        <f>ROUND('2-Calculator'!$G$23*E168,2)</f>
        <v>11077.12</v>
      </c>
      <c r="I168" s="179" t="s">
        <v>18</v>
      </c>
      <c r="J168" s="179" t="s">
        <v>17</v>
      </c>
      <c r="K168" s="180" t="s">
        <v>150</v>
      </c>
      <c r="L168" s="181" t="s">
        <v>156</v>
      </c>
      <c r="M168" s="170"/>
      <c r="O168" s="158"/>
      <c r="P168" s="158"/>
    </row>
    <row r="169" spans="1:16">
      <c r="A169" s="182" t="s">
        <v>290</v>
      </c>
      <c r="B169" s="183" t="s">
        <v>1690</v>
      </c>
      <c r="C169" s="184">
        <v>2.5028157683024901</v>
      </c>
      <c r="D169" s="185">
        <v>0.81470063541282001</v>
      </c>
      <c r="E169" s="186">
        <v>0.99019999999999997</v>
      </c>
      <c r="F169" s="187">
        <v>1</v>
      </c>
      <c r="G169" s="165">
        <f t="shared" si="2"/>
        <v>0.99019999999999997</v>
      </c>
      <c r="H169" s="166">
        <f>ROUND('2-Calculator'!$G$23*E169,2)</f>
        <v>5312.42</v>
      </c>
      <c r="I169" s="188" t="s">
        <v>18</v>
      </c>
      <c r="J169" s="188" t="s">
        <v>17</v>
      </c>
      <c r="K169" s="189" t="s">
        <v>150</v>
      </c>
      <c r="L169" s="190" t="s">
        <v>156</v>
      </c>
      <c r="M169" s="170"/>
      <c r="O169" s="158"/>
      <c r="P169" s="158"/>
    </row>
    <row r="170" spans="1:16">
      <c r="A170" s="159" t="s">
        <v>291</v>
      </c>
      <c r="B170" s="160" t="s">
        <v>1690</v>
      </c>
      <c r="C170" s="161">
        <v>3.8199566160520599</v>
      </c>
      <c r="D170" s="162">
        <v>1.10097422647337</v>
      </c>
      <c r="E170" s="163">
        <v>1.3382000000000001</v>
      </c>
      <c r="F170" s="164">
        <v>1</v>
      </c>
      <c r="G170" s="165">
        <f t="shared" si="2"/>
        <v>1.3382000000000001</v>
      </c>
      <c r="H170" s="166">
        <f>ROUND('2-Calculator'!$G$23*E170,2)</f>
        <v>7179.44</v>
      </c>
      <c r="I170" s="167" t="s">
        <v>18</v>
      </c>
      <c r="J170" s="167" t="s">
        <v>17</v>
      </c>
      <c r="K170" s="168" t="s">
        <v>150</v>
      </c>
      <c r="L170" s="169" t="s">
        <v>156</v>
      </c>
      <c r="M170" s="170"/>
      <c r="O170" s="158"/>
      <c r="P170" s="158"/>
    </row>
    <row r="171" spans="1:16">
      <c r="A171" s="159" t="s">
        <v>292</v>
      </c>
      <c r="B171" s="160" t="s">
        <v>1690</v>
      </c>
      <c r="C171" s="161">
        <v>8.8059701492537297</v>
      </c>
      <c r="D171" s="162">
        <v>1.8258131478523001</v>
      </c>
      <c r="E171" s="163">
        <v>2.2191999999999998</v>
      </c>
      <c r="F171" s="164">
        <v>1</v>
      </c>
      <c r="G171" s="165">
        <f t="shared" si="2"/>
        <v>2.2191999999999998</v>
      </c>
      <c r="H171" s="166">
        <f>ROUND('2-Calculator'!$G$23*E171,2)</f>
        <v>11906.01</v>
      </c>
      <c r="I171" s="167" t="s">
        <v>18</v>
      </c>
      <c r="J171" s="167" t="s">
        <v>17</v>
      </c>
      <c r="K171" s="168" t="s">
        <v>150</v>
      </c>
      <c r="L171" s="169" t="s">
        <v>156</v>
      </c>
      <c r="M171" s="170"/>
      <c r="O171" s="158"/>
      <c r="P171" s="158"/>
    </row>
    <row r="172" spans="1:16">
      <c r="A172" s="172" t="s">
        <v>293</v>
      </c>
      <c r="B172" s="173" t="s">
        <v>1690</v>
      </c>
      <c r="C172" s="174">
        <v>15.285714285714301</v>
      </c>
      <c r="D172" s="175">
        <v>3.3727736529496499</v>
      </c>
      <c r="E172" s="176">
        <v>4.0995999999999997</v>
      </c>
      <c r="F172" s="177">
        <v>1</v>
      </c>
      <c r="G172" s="176">
        <f t="shared" si="2"/>
        <v>4.0995999999999997</v>
      </c>
      <c r="H172" s="178">
        <f>ROUND('2-Calculator'!$G$23*E172,2)</f>
        <v>21994.35</v>
      </c>
      <c r="I172" s="179" t="s">
        <v>18</v>
      </c>
      <c r="J172" s="179" t="s">
        <v>17</v>
      </c>
      <c r="K172" s="180" t="s">
        <v>150</v>
      </c>
      <c r="L172" s="181" t="s">
        <v>156</v>
      </c>
      <c r="M172" s="170"/>
      <c r="O172" s="158"/>
      <c r="P172" s="158"/>
    </row>
    <row r="173" spans="1:16">
      <c r="A173" s="182" t="s">
        <v>294</v>
      </c>
      <c r="B173" s="183" t="s">
        <v>1691</v>
      </c>
      <c r="C173" s="184">
        <v>2.6206822107081198</v>
      </c>
      <c r="D173" s="185">
        <v>0.49672210619381801</v>
      </c>
      <c r="E173" s="186">
        <v>0.60370000000000001</v>
      </c>
      <c r="F173" s="187">
        <v>1</v>
      </c>
      <c r="G173" s="165">
        <f t="shared" si="2"/>
        <v>0.60370000000000001</v>
      </c>
      <c r="H173" s="166">
        <f>ROUND('2-Calculator'!$G$23*E173,2)</f>
        <v>3238.85</v>
      </c>
      <c r="I173" s="188" t="s">
        <v>18</v>
      </c>
      <c r="J173" s="188" t="s">
        <v>17</v>
      </c>
      <c r="K173" s="189" t="s">
        <v>150</v>
      </c>
      <c r="L173" s="190" t="s">
        <v>156</v>
      </c>
      <c r="M173" s="170"/>
      <c r="O173" s="158"/>
      <c r="P173" s="158"/>
    </row>
    <row r="174" spans="1:16">
      <c r="A174" s="159" t="s">
        <v>295</v>
      </c>
      <c r="B174" s="160" t="s">
        <v>1691</v>
      </c>
      <c r="C174" s="161">
        <v>3.3135831381732999</v>
      </c>
      <c r="D174" s="162">
        <v>0.61863208575831896</v>
      </c>
      <c r="E174" s="163">
        <v>0.75190000000000001</v>
      </c>
      <c r="F174" s="164">
        <v>1</v>
      </c>
      <c r="G174" s="165">
        <f t="shared" si="2"/>
        <v>0.75190000000000001</v>
      </c>
      <c r="H174" s="166">
        <f>ROUND('2-Calculator'!$G$23*E174,2)</f>
        <v>4033.94</v>
      </c>
      <c r="I174" s="167" t="s">
        <v>18</v>
      </c>
      <c r="J174" s="167" t="s">
        <v>17</v>
      </c>
      <c r="K174" s="168" t="s">
        <v>150</v>
      </c>
      <c r="L174" s="169" t="s">
        <v>156</v>
      </c>
      <c r="M174" s="170"/>
      <c r="O174" s="158"/>
      <c r="P174" s="158"/>
    </row>
    <row r="175" spans="1:16">
      <c r="A175" s="159" t="s">
        <v>296</v>
      </c>
      <c r="B175" s="160" t="s">
        <v>1691</v>
      </c>
      <c r="C175" s="161">
        <v>5.4216738197424901</v>
      </c>
      <c r="D175" s="162">
        <v>0.90576575790080804</v>
      </c>
      <c r="E175" s="163">
        <v>1.101</v>
      </c>
      <c r="F175" s="164">
        <v>1</v>
      </c>
      <c r="G175" s="165">
        <f t="shared" si="2"/>
        <v>1.101</v>
      </c>
      <c r="H175" s="166">
        <f>ROUND('2-Calculator'!$G$23*E175,2)</f>
        <v>5906.87</v>
      </c>
      <c r="I175" s="167" t="s">
        <v>18</v>
      </c>
      <c r="J175" s="167" t="s">
        <v>17</v>
      </c>
      <c r="K175" s="168" t="s">
        <v>150</v>
      </c>
      <c r="L175" s="169" t="s">
        <v>156</v>
      </c>
      <c r="M175" s="170"/>
      <c r="O175" s="158"/>
      <c r="P175" s="158"/>
    </row>
    <row r="176" spans="1:16">
      <c r="A176" s="172" t="s">
        <v>297</v>
      </c>
      <c r="B176" s="173" t="s">
        <v>1691</v>
      </c>
      <c r="C176" s="174">
        <v>11.072463768115901</v>
      </c>
      <c r="D176" s="175">
        <v>1.67159029919385</v>
      </c>
      <c r="E176" s="176">
        <v>2.0318000000000001</v>
      </c>
      <c r="F176" s="177">
        <v>1</v>
      </c>
      <c r="G176" s="176">
        <f t="shared" si="2"/>
        <v>2.0318000000000001</v>
      </c>
      <c r="H176" s="178">
        <f>ROUND('2-Calculator'!$G$23*E176,2)</f>
        <v>10900.61</v>
      </c>
      <c r="I176" s="179" t="s">
        <v>18</v>
      </c>
      <c r="J176" s="179" t="s">
        <v>17</v>
      </c>
      <c r="K176" s="180" t="s">
        <v>150</v>
      </c>
      <c r="L176" s="181" t="s">
        <v>156</v>
      </c>
      <c r="M176" s="170"/>
      <c r="O176" s="158"/>
      <c r="P176" s="158"/>
    </row>
    <row r="177" spans="1:16">
      <c r="A177" s="182" t="s">
        <v>298</v>
      </c>
      <c r="B177" s="183" t="s">
        <v>1692</v>
      </c>
      <c r="C177" s="184">
        <v>2.4386792452830202</v>
      </c>
      <c r="D177" s="185">
        <v>1.43464215427261</v>
      </c>
      <c r="E177" s="186">
        <v>1.7437</v>
      </c>
      <c r="F177" s="187">
        <v>1</v>
      </c>
      <c r="G177" s="165">
        <f t="shared" si="2"/>
        <v>1.7437</v>
      </c>
      <c r="H177" s="166">
        <f>ROUND('2-Calculator'!$G$23*E177,2)</f>
        <v>9354.9500000000007</v>
      </c>
      <c r="I177" s="188" t="s">
        <v>18</v>
      </c>
      <c r="J177" s="188" t="s">
        <v>17</v>
      </c>
      <c r="K177" s="189" t="s">
        <v>150</v>
      </c>
      <c r="L177" s="190" t="s">
        <v>156</v>
      </c>
      <c r="M177" s="170"/>
      <c r="O177" s="158"/>
      <c r="P177" s="158"/>
    </row>
    <row r="178" spans="1:16">
      <c r="A178" s="159" t="s">
        <v>299</v>
      </c>
      <c r="B178" s="160" t="s">
        <v>1692</v>
      </c>
      <c r="C178" s="161">
        <v>4.3381046396841096</v>
      </c>
      <c r="D178" s="162">
        <v>1.90277899832793</v>
      </c>
      <c r="E178" s="163">
        <v>2.3128000000000002</v>
      </c>
      <c r="F178" s="164">
        <v>1</v>
      </c>
      <c r="G178" s="165">
        <f t="shared" si="2"/>
        <v>2.3128000000000002</v>
      </c>
      <c r="H178" s="166">
        <f>ROUND('2-Calculator'!$G$23*E178,2)</f>
        <v>12408.17</v>
      </c>
      <c r="I178" s="167" t="s">
        <v>18</v>
      </c>
      <c r="J178" s="167" t="s">
        <v>17</v>
      </c>
      <c r="K178" s="168" t="s">
        <v>150</v>
      </c>
      <c r="L178" s="169" t="s">
        <v>156</v>
      </c>
      <c r="M178" s="170"/>
      <c r="O178" s="158"/>
      <c r="P178" s="158"/>
    </row>
    <row r="179" spans="1:16">
      <c r="A179" s="159" t="s">
        <v>300</v>
      </c>
      <c r="B179" s="160" t="s">
        <v>1692</v>
      </c>
      <c r="C179" s="161">
        <v>8.9581022797288998</v>
      </c>
      <c r="D179" s="162">
        <v>3.4219324941836202</v>
      </c>
      <c r="E179" s="163">
        <v>4.1592000000000002</v>
      </c>
      <c r="F179" s="164">
        <v>1</v>
      </c>
      <c r="G179" s="165">
        <f t="shared" si="2"/>
        <v>4.1592000000000002</v>
      </c>
      <c r="H179" s="166">
        <f>ROUND('2-Calculator'!$G$23*E179,2)</f>
        <v>22314.11</v>
      </c>
      <c r="I179" s="167" t="s">
        <v>18</v>
      </c>
      <c r="J179" s="167" t="s">
        <v>17</v>
      </c>
      <c r="K179" s="168" t="s">
        <v>150</v>
      </c>
      <c r="L179" s="169" t="s">
        <v>156</v>
      </c>
      <c r="M179" s="170"/>
      <c r="O179" s="158"/>
      <c r="P179" s="158"/>
    </row>
    <row r="180" spans="1:16">
      <c r="A180" s="172" t="s">
        <v>301</v>
      </c>
      <c r="B180" s="173" t="s">
        <v>1692</v>
      </c>
      <c r="C180" s="174">
        <v>19.020746887966801</v>
      </c>
      <c r="D180" s="175">
        <v>5.6511295654725604</v>
      </c>
      <c r="E180" s="176">
        <v>6.8688000000000002</v>
      </c>
      <c r="F180" s="177">
        <v>1</v>
      </c>
      <c r="G180" s="176">
        <f t="shared" si="2"/>
        <v>6.8688000000000002</v>
      </c>
      <c r="H180" s="178">
        <f>ROUND('2-Calculator'!$G$23*E180,2)</f>
        <v>36851.11</v>
      </c>
      <c r="I180" s="179" t="s">
        <v>18</v>
      </c>
      <c r="J180" s="179" t="s">
        <v>17</v>
      </c>
      <c r="K180" s="180" t="s">
        <v>150</v>
      </c>
      <c r="L180" s="181" t="s">
        <v>156</v>
      </c>
      <c r="M180" s="170"/>
      <c r="O180" s="158"/>
      <c r="P180" s="158"/>
    </row>
    <row r="181" spans="1:16">
      <c r="A181" s="182" t="s">
        <v>302</v>
      </c>
      <c r="B181" s="183" t="s">
        <v>1693</v>
      </c>
      <c r="C181" s="184">
        <v>2.9926470588235299</v>
      </c>
      <c r="D181" s="185">
        <v>1.3098013025536099</v>
      </c>
      <c r="E181" s="186">
        <v>1.5920000000000001</v>
      </c>
      <c r="F181" s="187">
        <v>1</v>
      </c>
      <c r="G181" s="165">
        <f t="shared" si="2"/>
        <v>1.5920000000000001</v>
      </c>
      <c r="H181" s="166">
        <f>ROUND('2-Calculator'!$G$23*E181,2)</f>
        <v>8541.08</v>
      </c>
      <c r="I181" s="188" t="s">
        <v>18</v>
      </c>
      <c r="J181" s="188" t="s">
        <v>17</v>
      </c>
      <c r="K181" s="189" t="s">
        <v>150</v>
      </c>
      <c r="L181" s="190" t="s">
        <v>156</v>
      </c>
      <c r="M181" s="170"/>
      <c r="O181" s="158"/>
      <c r="P181" s="158"/>
    </row>
    <row r="182" spans="1:16">
      <c r="A182" s="159" t="s">
        <v>303</v>
      </c>
      <c r="B182" s="160" t="s">
        <v>1693</v>
      </c>
      <c r="C182" s="161">
        <v>5.4329080510338796</v>
      </c>
      <c r="D182" s="162">
        <v>1.95992351254432</v>
      </c>
      <c r="E182" s="163">
        <v>2.3822000000000001</v>
      </c>
      <c r="F182" s="164">
        <v>1</v>
      </c>
      <c r="G182" s="165">
        <f t="shared" si="2"/>
        <v>2.3822000000000001</v>
      </c>
      <c r="H182" s="166">
        <f>ROUND('2-Calculator'!$G$23*E182,2)</f>
        <v>12780.5</v>
      </c>
      <c r="I182" s="167" t="s">
        <v>18</v>
      </c>
      <c r="J182" s="167" t="s">
        <v>17</v>
      </c>
      <c r="K182" s="168" t="s">
        <v>150</v>
      </c>
      <c r="L182" s="169" t="s">
        <v>156</v>
      </c>
      <c r="M182" s="170"/>
      <c r="O182" s="158"/>
      <c r="P182" s="158"/>
    </row>
    <row r="183" spans="1:16">
      <c r="A183" s="159" t="s">
        <v>304</v>
      </c>
      <c r="B183" s="160" t="s">
        <v>1693</v>
      </c>
      <c r="C183" s="161">
        <v>11.566308243727599</v>
      </c>
      <c r="D183" s="162">
        <v>3.6722532868102502</v>
      </c>
      <c r="E183" s="163">
        <v>4.4635999999999996</v>
      </c>
      <c r="F183" s="164">
        <v>1</v>
      </c>
      <c r="G183" s="165">
        <f t="shared" si="2"/>
        <v>4.4635999999999996</v>
      </c>
      <c r="H183" s="166">
        <f>ROUND('2-Calculator'!$G$23*E183,2)</f>
        <v>23947.21</v>
      </c>
      <c r="I183" s="167" t="s">
        <v>18</v>
      </c>
      <c r="J183" s="167" t="s">
        <v>17</v>
      </c>
      <c r="K183" s="168" t="s">
        <v>150</v>
      </c>
      <c r="L183" s="169" t="s">
        <v>156</v>
      </c>
      <c r="M183" s="170"/>
      <c r="O183" s="158"/>
      <c r="P183" s="158"/>
    </row>
    <row r="184" spans="1:16">
      <c r="A184" s="172" t="s">
        <v>305</v>
      </c>
      <c r="B184" s="173" t="s">
        <v>1693</v>
      </c>
      <c r="C184" s="174">
        <v>18.809999999999999</v>
      </c>
      <c r="D184" s="175">
        <v>5.4677404369592999</v>
      </c>
      <c r="E184" s="176">
        <v>6.6458000000000004</v>
      </c>
      <c r="F184" s="177">
        <v>1</v>
      </c>
      <c r="G184" s="176">
        <f t="shared" si="2"/>
        <v>6.6458000000000004</v>
      </c>
      <c r="H184" s="178">
        <f>ROUND('2-Calculator'!$G$23*E184,2)</f>
        <v>35654.720000000001</v>
      </c>
      <c r="I184" s="179" t="s">
        <v>18</v>
      </c>
      <c r="J184" s="179" t="s">
        <v>17</v>
      </c>
      <c r="K184" s="180" t="s">
        <v>150</v>
      </c>
      <c r="L184" s="181" t="s">
        <v>156</v>
      </c>
      <c r="M184" s="170"/>
      <c r="O184" s="158"/>
      <c r="P184" s="158"/>
    </row>
    <row r="185" spans="1:16">
      <c r="A185" s="182" t="s">
        <v>306</v>
      </c>
      <c r="B185" s="183" t="s">
        <v>1694</v>
      </c>
      <c r="C185" s="184">
        <v>2.0467755327982302</v>
      </c>
      <c r="D185" s="185">
        <v>1.161132066098</v>
      </c>
      <c r="E185" s="186">
        <v>1.4113</v>
      </c>
      <c r="F185" s="187">
        <v>1</v>
      </c>
      <c r="G185" s="165">
        <f t="shared" si="2"/>
        <v>1.4113</v>
      </c>
      <c r="H185" s="166">
        <f>ROUND('2-Calculator'!$G$23*E185,2)</f>
        <v>7571.62</v>
      </c>
      <c r="I185" s="188" t="s">
        <v>18</v>
      </c>
      <c r="J185" s="188" t="s">
        <v>17</v>
      </c>
      <c r="K185" s="189" t="s">
        <v>150</v>
      </c>
      <c r="L185" s="190" t="s">
        <v>156</v>
      </c>
      <c r="M185" s="170"/>
      <c r="O185" s="158"/>
      <c r="P185" s="158"/>
    </row>
    <row r="186" spans="1:16">
      <c r="A186" s="159" t="s">
        <v>307</v>
      </c>
      <c r="B186" s="160" t="s">
        <v>1694</v>
      </c>
      <c r="C186" s="161">
        <v>3.0298613579808</v>
      </c>
      <c r="D186" s="162">
        <v>1.5059071111148901</v>
      </c>
      <c r="E186" s="163">
        <v>1.8304</v>
      </c>
      <c r="F186" s="164">
        <v>1</v>
      </c>
      <c r="G186" s="165">
        <f t="shared" si="2"/>
        <v>1.8304</v>
      </c>
      <c r="H186" s="166">
        <f>ROUND('2-Calculator'!$G$23*E186,2)</f>
        <v>9820.1</v>
      </c>
      <c r="I186" s="167" t="s">
        <v>18</v>
      </c>
      <c r="J186" s="167" t="s">
        <v>17</v>
      </c>
      <c r="K186" s="168" t="s">
        <v>150</v>
      </c>
      <c r="L186" s="169" t="s">
        <v>156</v>
      </c>
      <c r="M186" s="170"/>
      <c r="O186" s="158"/>
      <c r="P186" s="158"/>
    </row>
    <row r="187" spans="1:16">
      <c r="A187" s="159" t="s">
        <v>308</v>
      </c>
      <c r="B187" s="160" t="s">
        <v>1694</v>
      </c>
      <c r="C187" s="161">
        <v>6.1356628982528303</v>
      </c>
      <c r="D187" s="162">
        <v>2.26974036492977</v>
      </c>
      <c r="E187" s="163">
        <v>2.7587999999999999</v>
      </c>
      <c r="F187" s="164">
        <v>1</v>
      </c>
      <c r="G187" s="165">
        <f t="shared" si="2"/>
        <v>2.7587999999999999</v>
      </c>
      <c r="H187" s="166">
        <f>ROUND('2-Calculator'!$G$23*E187,2)</f>
        <v>14800.96</v>
      </c>
      <c r="I187" s="167" t="s">
        <v>18</v>
      </c>
      <c r="J187" s="167" t="s">
        <v>17</v>
      </c>
      <c r="K187" s="168" t="s">
        <v>150</v>
      </c>
      <c r="L187" s="169" t="s">
        <v>156</v>
      </c>
      <c r="M187" s="170"/>
      <c r="O187" s="158"/>
      <c r="P187" s="158"/>
    </row>
    <row r="188" spans="1:16">
      <c r="A188" s="172" t="s">
        <v>309</v>
      </c>
      <c r="B188" s="173" t="s">
        <v>1694</v>
      </c>
      <c r="C188" s="174">
        <v>13.898809523809501</v>
      </c>
      <c r="D188" s="175">
        <v>4.4462251188028299</v>
      </c>
      <c r="E188" s="176">
        <v>5.4042000000000003</v>
      </c>
      <c r="F188" s="177">
        <v>1</v>
      </c>
      <c r="G188" s="176">
        <f t="shared" si="2"/>
        <v>5.4042000000000003</v>
      </c>
      <c r="H188" s="178">
        <f>ROUND('2-Calculator'!$G$23*E188,2)</f>
        <v>28993.53</v>
      </c>
      <c r="I188" s="179" t="s">
        <v>18</v>
      </c>
      <c r="J188" s="179" t="s">
        <v>17</v>
      </c>
      <c r="K188" s="180" t="s">
        <v>150</v>
      </c>
      <c r="L188" s="181" t="s">
        <v>156</v>
      </c>
      <c r="M188" s="170"/>
      <c r="O188" s="158"/>
      <c r="P188" s="158"/>
    </row>
    <row r="189" spans="1:16">
      <c r="A189" s="182" t="s">
        <v>310</v>
      </c>
      <c r="B189" s="183" t="s">
        <v>1695</v>
      </c>
      <c r="C189" s="184">
        <v>1.45512820512821</v>
      </c>
      <c r="D189" s="185">
        <v>0.71920089475267801</v>
      </c>
      <c r="E189" s="186">
        <v>0.87419999999999998</v>
      </c>
      <c r="F189" s="187">
        <v>1</v>
      </c>
      <c r="G189" s="165">
        <f t="shared" si="2"/>
        <v>0.87419999999999998</v>
      </c>
      <c r="H189" s="166">
        <f>ROUND('2-Calculator'!$G$23*E189,2)</f>
        <v>4690.08</v>
      </c>
      <c r="I189" s="188" t="s">
        <v>18</v>
      </c>
      <c r="J189" s="188" t="s">
        <v>17</v>
      </c>
      <c r="K189" s="189" t="s">
        <v>150</v>
      </c>
      <c r="L189" s="190" t="s">
        <v>156</v>
      </c>
      <c r="M189" s="170"/>
      <c r="O189" s="158"/>
      <c r="P189" s="158"/>
    </row>
    <row r="190" spans="1:16">
      <c r="A190" s="159" t="s">
        <v>311</v>
      </c>
      <c r="B190" s="160" t="s">
        <v>1695</v>
      </c>
      <c r="C190" s="161">
        <v>1.9419354838709699</v>
      </c>
      <c r="D190" s="162">
        <v>0.80553828200233901</v>
      </c>
      <c r="E190" s="163">
        <v>0.97909999999999997</v>
      </c>
      <c r="F190" s="164">
        <v>1</v>
      </c>
      <c r="G190" s="165">
        <f t="shared" si="2"/>
        <v>0.97909999999999997</v>
      </c>
      <c r="H190" s="166">
        <f>ROUND('2-Calculator'!$G$23*E190,2)</f>
        <v>5252.87</v>
      </c>
      <c r="I190" s="167" t="s">
        <v>18</v>
      </c>
      <c r="J190" s="167" t="s">
        <v>17</v>
      </c>
      <c r="K190" s="168" t="s">
        <v>150</v>
      </c>
      <c r="L190" s="169" t="s">
        <v>156</v>
      </c>
      <c r="M190" s="170"/>
      <c r="O190" s="158"/>
      <c r="P190" s="158"/>
    </row>
    <row r="191" spans="1:16">
      <c r="A191" s="159" t="s">
        <v>312</v>
      </c>
      <c r="B191" s="160" t="s">
        <v>1695</v>
      </c>
      <c r="C191" s="161">
        <v>3.4150943396226401</v>
      </c>
      <c r="D191" s="162">
        <v>1.28475167194735</v>
      </c>
      <c r="E191" s="163">
        <v>1.5616000000000001</v>
      </c>
      <c r="F191" s="164">
        <v>1</v>
      </c>
      <c r="G191" s="165">
        <f t="shared" si="2"/>
        <v>1.5616000000000001</v>
      </c>
      <c r="H191" s="166">
        <f>ROUND('2-Calculator'!$G$23*E191,2)</f>
        <v>8377.98</v>
      </c>
      <c r="I191" s="167" t="s">
        <v>18</v>
      </c>
      <c r="J191" s="167" t="s">
        <v>17</v>
      </c>
      <c r="K191" s="168" t="s">
        <v>150</v>
      </c>
      <c r="L191" s="169" t="s">
        <v>156</v>
      </c>
      <c r="M191" s="170"/>
      <c r="O191" s="158"/>
      <c r="P191" s="158"/>
    </row>
    <row r="192" spans="1:16">
      <c r="A192" s="172" t="s">
        <v>313</v>
      </c>
      <c r="B192" s="173" t="s">
        <v>1695</v>
      </c>
      <c r="C192" s="174">
        <v>7.25</v>
      </c>
      <c r="D192" s="175">
        <v>2.2372903048425101</v>
      </c>
      <c r="E192" s="176">
        <v>2.7193999999999998</v>
      </c>
      <c r="F192" s="177">
        <v>1</v>
      </c>
      <c r="G192" s="176">
        <f t="shared" si="2"/>
        <v>2.7193999999999998</v>
      </c>
      <c r="H192" s="178">
        <f>ROUND('2-Calculator'!$G$23*E192,2)</f>
        <v>14589.58</v>
      </c>
      <c r="I192" s="179" t="s">
        <v>18</v>
      </c>
      <c r="J192" s="179" t="s">
        <v>17</v>
      </c>
      <c r="K192" s="180" t="s">
        <v>150</v>
      </c>
      <c r="L192" s="181" t="s">
        <v>156</v>
      </c>
      <c r="M192" s="170"/>
      <c r="O192" s="158"/>
      <c r="P192" s="158"/>
    </row>
    <row r="193" spans="1:16">
      <c r="A193" s="182" t="s">
        <v>314</v>
      </c>
      <c r="B193" s="183" t="s">
        <v>1696</v>
      </c>
      <c r="C193" s="184">
        <v>1.61094224924012</v>
      </c>
      <c r="D193" s="185">
        <v>0.50167912758739197</v>
      </c>
      <c r="E193" s="186">
        <v>0.60980000000000001</v>
      </c>
      <c r="F193" s="187">
        <v>1</v>
      </c>
      <c r="G193" s="165">
        <f t="shared" si="2"/>
        <v>0.60980000000000001</v>
      </c>
      <c r="H193" s="166">
        <f>ROUND('2-Calculator'!$G$23*E193,2)</f>
        <v>3271.58</v>
      </c>
      <c r="I193" s="188" t="s">
        <v>18</v>
      </c>
      <c r="J193" s="188" t="s">
        <v>17</v>
      </c>
      <c r="K193" s="189" t="s">
        <v>150</v>
      </c>
      <c r="L193" s="190" t="s">
        <v>156</v>
      </c>
      <c r="M193" s="170"/>
      <c r="O193" s="158"/>
      <c r="P193" s="158"/>
    </row>
    <row r="194" spans="1:16">
      <c r="A194" s="159" t="s">
        <v>315</v>
      </c>
      <c r="B194" s="160" t="s">
        <v>1696</v>
      </c>
      <c r="C194" s="161">
        <v>2.6817724068479398</v>
      </c>
      <c r="D194" s="162">
        <v>0.72105882876542104</v>
      </c>
      <c r="E194" s="163">
        <v>0.87649999999999995</v>
      </c>
      <c r="F194" s="164">
        <v>1</v>
      </c>
      <c r="G194" s="165">
        <f t="shared" si="2"/>
        <v>0.87649999999999995</v>
      </c>
      <c r="H194" s="166">
        <f>ROUND('2-Calculator'!$G$23*E194,2)</f>
        <v>4702.42</v>
      </c>
      <c r="I194" s="167" t="s">
        <v>18</v>
      </c>
      <c r="J194" s="167" t="s">
        <v>17</v>
      </c>
      <c r="K194" s="168" t="s">
        <v>150</v>
      </c>
      <c r="L194" s="169" t="s">
        <v>156</v>
      </c>
      <c r="M194" s="170"/>
      <c r="O194" s="158"/>
      <c r="P194" s="158"/>
    </row>
    <row r="195" spans="1:16">
      <c r="A195" s="159" t="s">
        <v>316</v>
      </c>
      <c r="B195" s="160" t="s">
        <v>1696</v>
      </c>
      <c r="C195" s="161">
        <v>5.1727574750830598</v>
      </c>
      <c r="D195" s="162">
        <v>1.24715561232759</v>
      </c>
      <c r="E195" s="163">
        <v>1.5159</v>
      </c>
      <c r="F195" s="164">
        <v>1</v>
      </c>
      <c r="G195" s="165">
        <f t="shared" si="2"/>
        <v>1.5159</v>
      </c>
      <c r="H195" s="166">
        <f>ROUND('2-Calculator'!$G$23*E195,2)</f>
        <v>8132.8</v>
      </c>
      <c r="I195" s="167" t="s">
        <v>18</v>
      </c>
      <c r="J195" s="167" t="s">
        <v>17</v>
      </c>
      <c r="K195" s="168" t="s">
        <v>150</v>
      </c>
      <c r="L195" s="169" t="s">
        <v>156</v>
      </c>
      <c r="M195" s="170"/>
      <c r="O195" s="158"/>
      <c r="P195" s="158"/>
    </row>
    <row r="196" spans="1:16">
      <c r="A196" s="172" t="s">
        <v>317</v>
      </c>
      <c r="B196" s="173" t="s">
        <v>1696</v>
      </c>
      <c r="C196" s="174">
        <v>9.6938775510204103</v>
      </c>
      <c r="D196" s="175">
        <v>2.2369099978176998</v>
      </c>
      <c r="E196" s="176">
        <v>2.7189000000000001</v>
      </c>
      <c r="F196" s="177">
        <v>1</v>
      </c>
      <c r="G196" s="176">
        <f t="shared" si="2"/>
        <v>2.7189000000000001</v>
      </c>
      <c r="H196" s="178">
        <f>ROUND('2-Calculator'!$G$23*E196,2)</f>
        <v>14586.9</v>
      </c>
      <c r="I196" s="179" t="s">
        <v>18</v>
      </c>
      <c r="J196" s="179" t="s">
        <v>17</v>
      </c>
      <c r="K196" s="180" t="s">
        <v>150</v>
      </c>
      <c r="L196" s="181" t="s">
        <v>156</v>
      </c>
      <c r="M196" s="170"/>
      <c r="O196" s="158"/>
      <c r="P196" s="158"/>
    </row>
    <row r="197" spans="1:16">
      <c r="A197" s="182" t="s">
        <v>318</v>
      </c>
      <c r="B197" s="183" t="s">
        <v>1697</v>
      </c>
      <c r="C197" s="184">
        <v>2.6549327354260099</v>
      </c>
      <c r="D197" s="185">
        <v>0.83265611287806496</v>
      </c>
      <c r="E197" s="186">
        <v>1.0121</v>
      </c>
      <c r="F197" s="187">
        <v>1</v>
      </c>
      <c r="G197" s="165">
        <f t="shared" si="2"/>
        <v>1.0121</v>
      </c>
      <c r="H197" s="166">
        <f>ROUND('2-Calculator'!$G$23*E197,2)</f>
        <v>5429.92</v>
      </c>
      <c r="I197" s="188" t="s">
        <v>18</v>
      </c>
      <c r="J197" s="188" t="s">
        <v>17</v>
      </c>
      <c r="K197" s="189" t="s">
        <v>150</v>
      </c>
      <c r="L197" s="190" t="s">
        <v>156</v>
      </c>
      <c r="M197" s="170"/>
      <c r="O197" s="158"/>
      <c r="P197" s="158"/>
    </row>
    <row r="198" spans="1:16">
      <c r="A198" s="159" t="s">
        <v>319</v>
      </c>
      <c r="B198" s="160" t="s">
        <v>1697</v>
      </c>
      <c r="C198" s="161">
        <v>4.3527030245296503</v>
      </c>
      <c r="D198" s="162">
        <v>1.13754843171549</v>
      </c>
      <c r="E198" s="163">
        <v>1.3826000000000001</v>
      </c>
      <c r="F198" s="164">
        <v>1</v>
      </c>
      <c r="G198" s="165">
        <f t="shared" si="2"/>
        <v>1.3826000000000001</v>
      </c>
      <c r="H198" s="166">
        <f>ROUND('2-Calculator'!$G$23*E198,2)</f>
        <v>7417.65</v>
      </c>
      <c r="I198" s="167" t="s">
        <v>18</v>
      </c>
      <c r="J198" s="167" t="s">
        <v>17</v>
      </c>
      <c r="K198" s="168" t="s">
        <v>150</v>
      </c>
      <c r="L198" s="169" t="s">
        <v>156</v>
      </c>
      <c r="M198" s="170"/>
      <c r="O198" s="158"/>
      <c r="P198" s="158"/>
    </row>
    <row r="199" spans="1:16">
      <c r="A199" s="159" t="s">
        <v>320</v>
      </c>
      <c r="B199" s="160" t="s">
        <v>1697</v>
      </c>
      <c r="C199" s="161">
        <v>8.62582781456954</v>
      </c>
      <c r="D199" s="162">
        <v>1.9672673508987399</v>
      </c>
      <c r="E199" s="163">
        <v>2.3912</v>
      </c>
      <c r="F199" s="164">
        <v>1</v>
      </c>
      <c r="G199" s="165">
        <f t="shared" si="2"/>
        <v>2.3912</v>
      </c>
      <c r="H199" s="166">
        <f>ROUND('2-Calculator'!$G$23*E199,2)</f>
        <v>12828.79</v>
      </c>
      <c r="I199" s="167" t="s">
        <v>18</v>
      </c>
      <c r="J199" s="167" t="s">
        <v>17</v>
      </c>
      <c r="K199" s="168" t="s">
        <v>150</v>
      </c>
      <c r="L199" s="169" t="s">
        <v>156</v>
      </c>
      <c r="M199" s="170"/>
      <c r="O199" s="158"/>
      <c r="P199" s="158"/>
    </row>
    <row r="200" spans="1:16">
      <c r="A200" s="172" t="s">
        <v>321</v>
      </c>
      <c r="B200" s="173" t="s">
        <v>1697</v>
      </c>
      <c r="C200" s="174">
        <v>16.526898734177198</v>
      </c>
      <c r="D200" s="175">
        <v>3.57836305368444</v>
      </c>
      <c r="E200" s="176">
        <v>4.3494999999999999</v>
      </c>
      <c r="F200" s="177">
        <v>1</v>
      </c>
      <c r="G200" s="176">
        <f t="shared" si="2"/>
        <v>4.3494999999999999</v>
      </c>
      <c r="H200" s="178">
        <f>ROUND('2-Calculator'!$G$23*E200,2)</f>
        <v>23335.07</v>
      </c>
      <c r="I200" s="179" t="s">
        <v>18</v>
      </c>
      <c r="J200" s="179" t="s">
        <v>17</v>
      </c>
      <c r="K200" s="180" t="s">
        <v>150</v>
      </c>
      <c r="L200" s="181" t="s">
        <v>156</v>
      </c>
      <c r="M200" s="170"/>
      <c r="O200" s="158"/>
      <c r="P200" s="158"/>
    </row>
    <row r="201" spans="1:16">
      <c r="A201" s="182" t="s">
        <v>322</v>
      </c>
      <c r="B201" s="183" t="s">
        <v>1698</v>
      </c>
      <c r="C201" s="184">
        <v>2.6951456310679598</v>
      </c>
      <c r="D201" s="185">
        <v>0.60674022087323998</v>
      </c>
      <c r="E201" s="186">
        <v>0.73740000000000006</v>
      </c>
      <c r="F201" s="187">
        <v>1</v>
      </c>
      <c r="G201" s="165">
        <f t="shared" si="2"/>
        <v>0.73740000000000006</v>
      </c>
      <c r="H201" s="166">
        <f>ROUND('2-Calculator'!$G$23*E201,2)</f>
        <v>3956.15</v>
      </c>
      <c r="I201" s="188" t="s">
        <v>18</v>
      </c>
      <c r="J201" s="188" t="s">
        <v>17</v>
      </c>
      <c r="K201" s="189" t="s">
        <v>150</v>
      </c>
      <c r="L201" s="190" t="s">
        <v>156</v>
      </c>
      <c r="M201" s="170"/>
      <c r="O201" s="158"/>
      <c r="P201" s="158"/>
    </row>
    <row r="202" spans="1:16">
      <c r="A202" s="159" t="s">
        <v>323</v>
      </c>
      <c r="B202" s="160" t="s">
        <v>1698</v>
      </c>
      <c r="C202" s="161">
        <v>4.4234006734006703</v>
      </c>
      <c r="D202" s="162">
        <v>0.74251325862469197</v>
      </c>
      <c r="E202" s="163">
        <v>0.90249999999999997</v>
      </c>
      <c r="F202" s="164">
        <v>1</v>
      </c>
      <c r="G202" s="165">
        <f t="shared" si="2"/>
        <v>0.90249999999999997</v>
      </c>
      <c r="H202" s="166">
        <f>ROUND('2-Calculator'!$G$23*E202,2)</f>
        <v>4841.91</v>
      </c>
      <c r="I202" s="167" t="s">
        <v>18</v>
      </c>
      <c r="J202" s="167" t="s">
        <v>17</v>
      </c>
      <c r="K202" s="168" t="s">
        <v>150</v>
      </c>
      <c r="L202" s="169" t="s">
        <v>156</v>
      </c>
      <c r="M202" s="170"/>
      <c r="O202" s="158"/>
      <c r="P202" s="158"/>
    </row>
    <row r="203" spans="1:16">
      <c r="A203" s="159" t="s">
        <v>324</v>
      </c>
      <c r="B203" s="160" t="s">
        <v>1698</v>
      </c>
      <c r="C203" s="161">
        <v>7.6294458229942101</v>
      </c>
      <c r="D203" s="162">
        <v>1.0993240031106</v>
      </c>
      <c r="E203" s="163">
        <v>1.3362000000000001</v>
      </c>
      <c r="F203" s="164">
        <v>1</v>
      </c>
      <c r="G203" s="165">
        <f t="shared" si="2"/>
        <v>1.3362000000000001</v>
      </c>
      <c r="H203" s="166">
        <f>ROUND('2-Calculator'!$G$23*E203,2)</f>
        <v>7168.71</v>
      </c>
      <c r="I203" s="167" t="s">
        <v>18</v>
      </c>
      <c r="J203" s="167" t="s">
        <v>17</v>
      </c>
      <c r="K203" s="168" t="s">
        <v>150</v>
      </c>
      <c r="L203" s="169" t="s">
        <v>156</v>
      </c>
      <c r="M203" s="170"/>
      <c r="O203" s="158"/>
      <c r="P203" s="158"/>
    </row>
    <row r="204" spans="1:16">
      <c r="A204" s="172" t="s">
        <v>325</v>
      </c>
      <c r="B204" s="173" t="s">
        <v>1698</v>
      </c>
      <c r="C204" s="174">
        <v>11.613707165109</v>
      </c>
      <c r="D204" s="175">
        <v>1.7626448703486499</v>
      </c>
      <c r="E204" s="176">
        <v>2.1423999999999999</v>
      </c>
      <c r="F204" s="177">
        <v>1</v>
      </c>
      <c r="G204" s="176">
        <f t="shared" si="2"/>
        <v>2.1423999999999999</v>
      </c>
      <c r="H204" s="178">
        <f>ROUND('2-Calculator'!$G$23*E204,2)</f>
        <v>11493.98</v>
      </c>
      <c r="I204" s="179" t="s">
        <v>18</v>
      </c>
      <c r="J204" s="179" t="s">
        <v>17</v>
      </c>
      <c r="K204" s="180" t="s">
        <v>150</v>
      </c>
      <c r="L204" s="181" t="s">
        <v>156</v>
      </c>
      <c r="M204" s="170"/>
      <c r="O204" s="158"/>
      <c r="P204" s="158"/>
    </row>
    <row r="205" spans="1:16">
      <c r="A205" s="182" t="s">
        <v>326</v>
      </c>
      <c r="B205" s="183" t="s">
        <v>1699</v>
      </c>
      <c r="C205" s="184">
        <v>2.1053909664885899</v>
      </c>
      <c r="D205" s="185">
        <v>0.52174070317282095</v>
      </c>
      <c r="E205" s="186">
        <v>0.6341</v>
      </c>
      <c r="F205" s="187">
        <v>1</v>
      </c>
      <c r="G205" s="165">
        <f t="shared" si="2"/>
        <v>0.6341</v>
      </c>
      <c r="H205" s="166">
        <f>ROUND('2-Calculator'!$G$23*E205,2)</f>
        <v>3401.95</v>
      </c>
      <c r="I205" s="188" t="s">
        <v>18</v>
      </c>
      <c r="J205" s="188" t="s">
        <v>17</v>
      </c>
      <c r="K205" s="189" t="s">
        <v>150</v>
      </c>
      <c r="L205" s="190" t="s">
        <v>156</v>
      </c>
      <c r="M205" s="170"/>
      <c r="O205" s="158"/>
      <c r="P205" s="158"/>
    </row>
    <row r="206" spans="1:16">
      <c r="A206" s="159" t="s">
        <v>327</v>
      </c>
      <c r="B206" s="160" t="s">
        <v>1699</v>
      </c>
      <c r="C206" s="161">
        <v>2.6824313601015701</v>
      </c>
      <c r="D206" s="162">
        <v>0.60109964968256901</v>
      </c>
      <c r="E206" s="163">
        <v>0.73060000000000003</v>
      </c>
      <c r="F206" s="164">
        <v>1</v>
      </c>
      <c r="G206" s="165">
        <f t="shared" si="2"/>
        <v>0.73060000000000003</v>
      </c>
      <c r="H206" s="166">
        <f>ROUND('2-Calculator'!$G$23*E206,2)</f>
        <v>3919.67</v>
      </c>
      <c r="I206" s="167" t="s">
        <v>18</v>
      </c>
      <c r="J206" s="167" t="s">
        <v>17</v>
      </c>
      <c r="K206" s="168" t="s">
        <v>150</v>
      </c>
      <c r="L206" s="169" t="s">
        <v>156</v>
      </c>
      <c r="M206" s="170"/>
      <c r="O206" s="158"/>
      <c r="P206" s="158"/>
    </row>
    <row r="207" spans="1:16">
      <c r="A207" s="159" t="s">
        <v>328</v>
      </c>
      <c r="B207" s="160" t="s">
        <v>1699</v>
      </c>
      <c r="C207" s="161">
        <v>3.54417952314166</v>
      </c>
      <c r="D207" s="162">
        <v>0.73704631089541806</v>
      </c>
      <c r="E207" s="163">
        <v>0.89580000000000004</v>
      </c>
      <c r="F207" s="164">
        <v>1</v>
      </c>
      <c r="G207" s="165">
        <f t="shared" si="2"/>
        <v>0.89580000000000004</v>
      </c>
      <c r="H207" s="166">
        <f>ROUND('2-Calculator'!$G$23*E207,2)</f>
        <v>4805.97</v>
      </c>
      <c r="I207" s="167" t="s">
        <v>18</v>
      </c>
      <c r="J207" s="167" t="s">
        <v>17</v>
      </c>
      <c r="K207" s="168" t="s">
        <v>150</v>
      </c>
      <c r="L207" s="169" t="s">
        <v>156</v>
      </c>
      <c r="M207" s="170"/>
      <c r="O207" s="158"/>
      <c r="P207" s="158"/>
    </row>
    <row r="208" spans="1:16">
      <c r="A208" s="172" t="s">
        <v>329</v>
      </c>
      <c r="B208" s="173" t="s">
        <v>1699</v>
      </c>
      <c r="C208" s="174">
        <v>5.3823529411764701</v>
      </c>
      <c r="D208" s="175">
        <v>1.0401505354138401</v>
      </c>
      <c r="E208" s="176">
        <v>1.2643</v>
      </c>
      <c r="F208" s="177">
        <v>1</v>
      </c>
      <c r="G208" s="176">
        <f t="shared" si="2"/>
        <v>1.2643</v>
      </c>
      <c r="H208" s="178">
        <f>ROUND('2-Calculator'!$G$23*E208,2)</f>
        <v>6782.97</v>
      </c>
      <c r="I208" s="179" t="s">
        <v>18</v>
      </c>
      <c r="J208" s="179" t="s">
        <v>17</v>
      </c>
      <c r="K208" s="180" t="s">
        <v>150</v>
      </c>
      <c r="L208" s="181" t="s">
        <v>156</v>
      </c>
      <c r="M208" s="170"/>
      <c r="O208" s="158"/>
      <c r="P208" s="158"/>
    </row>
    <row r="209" spans="1:16">
      <c r="A209" s="182" t="s">
        <v>330</v>
      </c>
      <c r="B209" s="183" t="s">
        <v>1544</v>
      </c>
      <c r="C209" s="184">
        <v>1.99314265619505</v>
      </c>
      <c r="D209" s="185">
        <v>0.31979837761111801</v>
      </c>
      <c r="E209" s="186">
        <v>0.38869999999999999</v>
      </c>
      <c r="F209" s="187">
        <v>1</v>
      </c>
      <c r="G209" s="165">
        <f t="shared" si="2"/>
        <v>0.38869999999999999</v>
      </c>
      <c r="H209" s="166">
        <f>ROUND('2-Calculator'!$G$23*E209,2)</f>
        <v>2085.38</v>
      </c>
      <c r="I209" s="188" t="s">
        <v>18</v>
      </c>
      <c r="J209" s="188" t="s">
        <v>17</v>
      </c>
      <c r="K209" s="189" t="s">
        <v>331</v>
      </c>
      <c r="L209" s="190" t="s">
        <v>332</v>
      </c>
      <c r="M209" s="170"/>
      <c r="O209" s="158"/>
      <c r="P209" s="158"/>
    </row>
    <row r="210" spans="1:16">
      <c r="A210" s="159" t="s">
        <v>333</v>
      </c>
      <c r="B210" s="160" t="s">
        <v>1544</v>
      </c>
      <c r="C210" s="161">
        <v>2.8066118688465398</v>
      </c>
      <c r="D210" s="162">
        <v>0.46230309568990102</v>
      </c>
      <c r="E210" s="163">
        <v>0.56189999999999996</v>
      </c>
      <c r="F210" s="164">
        <v>1</v>
      </c>
      <c r="G210" s="165">
        <f t="shared" si="2"/>
        <v>0.56189999999999996</v>
      </c>
      <c r="H210" s="166">
        <f>ROUND('2-Calculator'!$G$23*E210,2)</f>
        <v>3014.59</v>
      </c>
      <c r="I210" s="167" t="s">
        <v>18</v>
      </c>
      <c r="J210" s="167" t="s">
        <v>17</v>
      </c>
      <c r="K210" s="168" t="s">
        <v>331</v>
      </c>
      <c r="L210" s="169" t="s">
        <v>332</v>
      </c>
      <c r="M210" s="170"/>
      <c r="O210" s="158"/>
      <c r="P210" s="158"/>
    </row>
    <row r="211" spans="1:16">
      <c r="A211" s="159" t="s">
        <v>334</v>
      </c>
      <c r="B211" s="160" t="s">
        <v>1544</v>
      </c>
      <c r="C211" s="161">
        <v>4.0894959962317499</v>
      </c>
      <c r="D211" s="162">
        <v>0.69795925508233803</v>
      </c>
      <c r="E211" s="163">
        <v>0.84840000000000004</v>
      </c>
      <c r="F211" s="164">
        <v>1</v>
      </c>
      <c r="G211" s="165">
        <f t="shared" si="2"/>
        <v>0.84840000000000004</v>
      </c>
      <c r="H211" s="166">
        <f>ROUND('2-Calculator'!$G$23*E211,2)</f>
        <v>4551.67</v>
      </c>
      <c r="I211" s="167" t="s">
        <v>18</v>
      </c>
      <c r="J211" s="167" t="s">
        <v>17</v>
      </c>
      <c r="K211" s="168" t="s">
        <v>331</v>
      </c>
      <c r="L211" s="169" t="s">
        <v>332</v>
      </c>
      <c r="M211" s="170"/>
      <c r="O211" s="158"/>
      <c r="P211" s="158"/>
    </row>
    <row r="212" spans="1:16">
      <c r="A212" s="172" t="s">
        <v>335</v>
      </c>
      <c r="B212" s="173" t="s">
        <v>1544</v>
      </c>
      <c r="C212" s="174">
        <v>6.8630790190735702</v>
      </c>
      <c r="D212" s="175">
        <v>1.1978825401522399</v>
      </c>
      <c r="E212" s="176">
        <v>1.456</v>
      </c>
      <c r="F212" s="177">
        <v>1</v>
      </c>
      <c r="G212" s="176">
        <f t="shared" si="2"/>
        <v>1.456</v>
      </c>
      <c r="H212" s="178">
        <f>ROUND('2-Calculator'!$G$23*E212,2)</f>
        <v>7811.44</v>
      </c>
      <c r="I212" s="179" t="s">
        <v>18</v>
      </c>
      <c r="J212" s="179" t="s">
        <v>17</v>
      </c>
      <c r="K212" s="180" t="s">
        <v>331</v>
      </c>
      <c r="L212" s="181" t="s">
        <v>332</v>
      </c>
      <c r="M212" s="170"/>
      <c r="O212" s="158"/>
      <c r="P212" s="158"/>
    </row>
    <row r="213" spans="1:16">
      <c r="A213" s="182" t="s">
        <v>336</v>
      </c>
      <c r="B213" s="183" t="s">
        <v>1700</v>
      </c>
      <c r="C213" s="184">
        <v>2.2752585521081898</v>
      </c>
      <c r="D213" s="185">
        <v>0.381896919232591</v>
      </c>
      <c r="E213" s="186">
        <v>0.4642</v>
      </c>
      <c r="F213" s="187">
        <v>1</v>
      </c>
      <c r="G213" s="165">
        <f t="shared" si="2"/>
        <v>0.4642</v>
      </c>
      <c r="H213" s="166">
        <f>ROUND('2-Calculator'!$G$23*E213,2)</f>
        <v>2490.4299999999998</v>
      </c>
      <c r="I213" s="188" t="s">
        <v>18</v>
      </c>
      <c r="J213" s="188" t="s">
        <v>17</v>
      </c>
      <c r="K213" s="189" t="s">
        <v>150</v>
      </c>
      <c r="L213" s="190" t="s">
        <v>156</v>
      </c>
      <c r="M213" s="170"/>
      <c r="O213" s="158"/>
      <c r="P213" s="158"/>
    </row>
    <row r="214" spans="1:16">
      <c r="A214" s="159" t="s">
        <v>337</v>
      </c>
      <c r="B214" s="160" t="s">
        <v>1700</v>
      </c>
      <c r="C214" s="161">
        <v>2.90510006455778</v>
      </c>
      <c r="D214" s="162">
        <v>0.53113207931460005</v>
      </c>
      <c r="E214" s="163">
        <v>0.64549999999999996</v>
      </c>
      <c r="F214" s="164">
        <v>1</v>
      </c>
      <c r="G214" s="165">
        <f t="shared" ref="G214:G277" si="3">ROUND(F214*E214,4)</f>
        <v>0.64549999999999996</v>
      </c>
      <c r="H214" s="166">
        <f>ROUND('2-Calculator'!$G$23*E214,2)</f>
        <v>3463.11</v>
      </c>
      <c r="I214" s="167" t="s">
        <v>18</v>
      </c>
      <c r="J214" s="167" t="s">
        <v>17</v>
      </c>
      <c r="K214" s="168" t="s">
        <v>150</v>
      </c>
      <c r="L214" s="169" t="s">
        <v>156</v>
      </c>
      <c r="M214" s="170"/>
      <c r="O214" s="158"/>
      <c r="P214" s="158"/>
    </row>
    <row r="215" spans="1:16">
      <c r="A215" s="159" t="s">
        <v>338</v>
      </c>
      <c r="B215" s="160" t="s">
        <v>1700</v>
      </c>
      <c r="C215" s="161">
        <v>4.7393767705382404</v>
      </c>
      <c r="D215" s="162">
        <v>0.84307905118327098</v>
      </c>
      <c r="E215" s="163">
        <v>1.0247999999999999</v>
      </c>
      <c r="F215" s="164">
        <v>1</v>
      </c>
      <c r="G215" s="165">
        <f t="shared" si="3"/>
        <v>1.0247999999999999</v>
      </c>
      <c r="H215" s="166">
        <f>ROUND('2-Calculator'!$G$23*E215,2)</f>
        <v>5498.05</v>
      </c>
      <c r="I215" s="167" t="s">
        <v>18</v>
      </c>
      <c r="J215" s="167" t="s">
        <v>17</v>
      </c>
      <c r="K215" s="168" t="s">
        <v>150</v>
      </c>
      <c r="L215" s="169" t="s">
        <v>156</v>
      </c>
      <c r="M215" s="170"/>
      <c r="O215" s="158"/>
      <c r="P215" s="158"/>
    </row>
    <row r="216" spans="1:16">
      <c r="A216" s="172" t="s">
        <v>339</v>
      </c>
      <c r="B216" s="173" t="s">
        <v>1700</v>
      </c>
      <c r="C216" s="174">
        <v>11.6078431372549</v>
      </c>
      <c r="D216" s="175">
        <v>2.01555672642862</v>
      </c>
      <c r="E216" s="176">
        <v>2.4499</v>
      </c>
      <c r="F216" s="177">
        <v>1</v>
      </c>
      <c r="G216" s="176">
        <f t="shared" si="3"/>
        <v>2.4499</v>
      </c>
      <c r="H216" s="178">
        <f>ROUND('2-Calculator'!$G$23*E216,2)</f>
        <v>13143.71</v>
      </c>
      <c r="I216" s="179" t="s">
        <v>18</v>
      </c>
      <c r="J216" s="179" t="s">
        <v>17</v>
      </c>
      <c r="K216" s="180" t="s">
        <v>150</v>
      </c>
      <c r="L216" s="181" t="s">
        <v>156</v>
      </c>
      <c r="M216" s="170"/>
      <c r="O216" s="158"/>
      <c r="P216" s="158"/>
    </row>
    <row r="217" spans="1:16">
      <c r="A217" s="182" t="s">
        <v>340</v>
      </c>
      <c r="B217" s="183" t="s">
        <v>1701</v>
      </c>
      <c r="C217" s="184">
        <v>2.3786650655458801</v>
      </c>
      <c r="D217" s="185">
        <v>0.43823738009352597</v>
      </c>
      <c r="E217" s="186">
        <v>0.53259999999999996</v>
      </c>
      <c r="F217" s="187">
        <v>1</v>
      </c>
      <c r="G217" s="165">
        <f t="shared" si="3"/>
        <v>0.53259999999999996</v>
      </c>
      <c r="H217" s="166">
        <f>ROUND('2-Calculator'!$G$23*E217,2)</f>
        <v>2857.4</v>
      </c>
      <c r="I217" s="188" t="s">
        <v>18</v>
      </c>
      <c r="J217" s="188" t="s">
        <v>17</v>
      </c>
      <c r="K217" s="189" t="s">
        <v>150</v>
      </c>
      <c r="L217" s="190" t="s">
        <v>156</v>
      </c>
      <c r="M217" s="170"/>
      <c r="O217" s="158"/>
      <c r="P217" s="158"/>
    </row>
    <row r="218" spans="1:16">
      <c r="A218" s="159" t="s">
        <v>341</v>
      </c>
      <c r="B218" s="160" t="s">
        <v>1701</v>
      </c>
      <c r="C218" s="161">
        <v>3.11466026587888</v>
      </c>
      <c r="D218" s="162">
        <v>0.60261633101562095</v>
      </c>
      <c r="E218" s="163">
        <v>0.73240000000000005</v>
      </c>
      <c r="F218" s="164">
        <v>1</v>
      </c>
      <c r="G218" s="165">
        <f t="shared" si="3"/>
        <v>0.73240000000000005</v>
      </c>
      <c r="H218" s="166">
        <f>ROUND('2-Calculator'!$G$23*E218,2)</f>
        <v>3929.33</v>
      </c>
      <c r="I218" s="167" t="s">
        <v>18</v>
      </c>
      <c r="J218" s="167" t="s">
        <v>17</v>
      </c>
      <c r="K218" s="168" t="s">
        <v>150</v>
      </c>
      <c r="L218" s="169" t="s">
        <v>156</v>
      </c>
      <c r="M218" s="170"/>
      <c r="O218" s="158"/>
      <c r="P218" s="158"/>
    </row>
    <row r="219" spans="1:16">
      <c r="A219" s="159" t="s">
        <v>342</v>
      </c>
      <c r="B219" s="160" t="s">
        <v>1701</v>
      </c>
      <c r="C219" s="161">
        <v>5.2808754559666502</v>
      </c>
      <c r="D219" s="162">
        <v>0.93689454191183097</v>
      </c>
      <c r="E219" s="163">
        <v>1.1388</v>
      </c>
      <c r="F219" s="164">
        <v>1</v>
      </c>
      <c r="G219" s="165">
        <f t="shared" si="3"/>
        <v>1.1388</v>
      </c>
      <c r="H219" s="166">
        <f>ROUND('2-Calculator'!$G$23*E219,2)</f>
        <v>6109.66</v>
      </c>
      <c r="I219" s="167" t="s">
        <v>18</v>
      </c>
      <c r="J219" s="167" t="s">
        <v>17</v>
      </c>
      <c r="K219" s="168" t="s">
        <v>150</v>
      </c>
      <c r="L219" s="169" t="s">
        <v>156</v>
      </c>
      <c r="M219" s="170"/>
      <c r="O219" s="158"/>
      <c r="P219" s="158"/>
    </row>
    <row r="220" spans="1:16">
      <c r="A220" s="172" t="s">
        <v>343</v>
      </c>
      <c r="B220" s="173" t="s">
        <v>1701</v>
      </c>
      <c r="C220" s="174">
        <v>8.3841676367869606</v>
      </c>
      <c r="D220" s="175">
        <v>1.6964459555057001</v>
      </c>
      <c r="E220" s="176">
        <v>2.0619000000000001</v>
      </c>
      <c r="F220" s="177">
        <v>1</v>
      </c>
      <c r="G220" s="176">
        <f t="shared" si="3"/>
        <v>2.0619000000000001</v>
      </c>
      <c r="H220" s="178">
        <f>ROUND('2-Calculator'!$G$23*E220,2)</f>
        <v>11062.09</v>
      </c>
      <c r="I220" s="179" t="s">
        <v>18</v>
      </c>
      <c r="J220" s="179" t="s">
        <v>17</v>
      </c>
      <c r="K220" s="180" t="s">
        <v>150</v>
      </c>
      <c r="L220" s="181" t="s">
        <v>156</v>
      </c>
      <c r="M220" s="170"/>
      <c r="O220" s="158"/>
      <c r="P220" s="158"/>
    </row>
    <row r="221" spans="1:16">
      <c r="A221" s="182" t="s">
        <v>344</v>
      </c>
      <c r="B221" s="183" t="s">
        <v>1702</v>
      </c>
      <c r="C221" s="184">
        <v>4.0693853884808702</v>
      </c>
      <c r="D221" s="185">
        <v>1.8087490039312799</v>
      </c>
      <c r="E221" s="186">
        <v>2.1983999999999999</v>
      </c>
      <c r="F221" s="187">
        <v>1</v>
      </c>
      <c r="G221" s="165">
        <f t="shared" si="3"/>
        <v>2.1983999999999999</v>
      </c>
      <c r="H221" s="166">
        <f>ROUND('2-Calculator'!$G$23*E221,2)</f>
        <v>11794.42</v>
      </c>
      <c r="I221" s="188" t="s">
        <v>18</v>
      </c>
      <c r="J221" s="188" t="s">
        <v>17</v>
      </c>
      <c r="K221" s="189" t="s">
        <v>331</v>
      </c>
      <c r="L221" s="190" t="s">
        <v>332</v>
      </c>
      <c r="M221" s="170"/>
      <c r="O221" s="158"/>
      <c r="P221" s="158"/>
    </row>
    <row r="222" spans="1:16">
      <c r="A222" s="159" t="s">
        <v>345</v>
      </c>
      <c r="B222" s="160" t="s">
        <v>1702</v>
      </c>
      <c r="C222" s="161">
        <v>6.0155584670815596</v>
      </c>
      <c r="D222" s="162">
        <v>2.2260427294050702</v>
      </c>
      <c r="E222" s="163">
        <v>2.7056</v>
      </c>
      <c r="F222" s="164">
        <v>1</v>
      </c>
      <c r="G222" s="165">
        <f t="shared" si="3"/>
        <v>2.7056</v>
      </c>
      <c r="H222" s="166">
        <f>ROUND('2-Calculator'!$G$23*E222,2)</f>
        <v>14515.54</v>
      </c>
      <c r="I222" s="167" t="s">
        <v>18</v>
      </c>
      <c r="J222" s="167" t="s">
        <v>17</v>
      </c>
      <c r="K222" s="168" t="s">
        <v>331</v>
      </c>
      <c r="L222" s="169" t="s">
        <v>332</v>
      </c>
      <c r="M222" s="170"/>
      <c r="O222" s="158"/>
      <c r="P222" s="158"/>
    </row>
    <row r="223" spans="1:16">
      <c r="A223" s="159" t="s">
        <v>346</v>
      </c>
      <c r="B223" s="160" t="s">
        <v>1702</v>
      </c>
      <c r="C223" s="161">
        <v>9.9476524554776002</v>
      </c>
      <c r="D223" s="162">
        <v>3.2228480244220701</v>
      </c>
      <c r="E223" s="163">
        <v>3.9171999999999998</v>
      </c>
      <c r="F223" s="164">
        <v>1</v>
      </c>
      <c r="G223" s="165">
        <f t="shared" si="3"/>
        <v>3.9171999999999998</v>
      </c>
      <c r="H223" s="166">
        <f>ROUND('2-Calculator'!$G$23*E223,2)</f>
        <v>21015.78</v>
      </c>
      <c r="I223" s="167" t="s">
        <v>18</v>
      </c>
      <c r="J223" s="167" t="s">
        <v>17</v>
      </c>
      <c r="K223" s="168" t="s">
        <v>331</v>
      </c>
      <c r="L223" s="169" t="s">
        <v>332</v>
      </c>
      <c r="M223" s="170"/>
      <c r="O223" s="158"/>
      <c r="P223" s="158"/>
    </row>
    <row r="224" spans="1:16">
      <c r="A224" s="172" t="s">
        <v>347</v>
      </c>
      <c r="B224" s="173" t="s">
        <v>1702</v>
      </c>
      <c r="C224" s="174">
        <v>17.0279214064116</v>
      </c>
      <c r="D224" s="175">
        <v>5.4383485981674804</v>
      </c>
      <c r="E224" s="176">
        <v>6.6101000000000001</v>
      </c>
      <c r="F224" s="177">
        <v>1</v>
      </c>
      <c r="G224" s="176">
        <f t="shared" si="3"/>
        <v>6.6101000000000001</v>
      </c>
      <c r="H224" s="178">
        <f>ROUND('2-Calculator'!$G$23*E224,2)</f>
        <v>35463.19</v>
      </c>
      <c r="I224" s="179" t="s">
        <v>18</v>
      </c>
      <c r="J224" s="179" t="s">
        <v>17</v>
      </c>
      <c r="K224" s="180" t="s">
        <v>331</v>
      </c>
      <c r="L224" s="181" t="s">
        <v>332</v>
      </c>
      <c r="M224" s="170"/>
      <c r="O224" s="158"/>
      <c r="P224" s="158"/>
    </row>
    <row r="225" spans="1:16">
      <c r="A225" s="182" t="s">
        <v>348</v>
      </c>
      <c r="B225" s="183" t="s">
        <v>1703</v>
      </c>
      <c r="C225" s="184">
        <v>3.4833664798409001</v>
      </c>
      <c r="D225" s="185">
        <v>1.26839896573035</v>
      </c>
      <c r="E225" s="186">
        <v>1.5417000000000001</v>
      </c>
      <c r="F225" s="187">
        <v>1</v>
      </c>
      <c r="G225" s="165">
        <f t="shared" si="3"/>
        <v>1.5417000000000001</v>
      </c>
      <c r="H225" s="166">
        <f>ROUND('2-Calculator'!$G$23*E225,2)</f>
        <v>8271.2199999999993</v>
      </c>
      <c r="I225" s="188" t="s">
        <v>18</v>
      </c>
      <c r="J225" s="188" t="s">
        <v>17</v>
      </c>
      <c r="K225" s="189" t="s">
        <v>331</v>
      </c>
      <c r="L225" s="190" t="s">
        <v>332</v>
      </c>
      <c r="M225" s="170"/>
      <c r="O225" s="158"/>
      <c r="P225" s="158"/>
    </row>
    <row r="226" spans="1:16">
      <c r="A226" s="159" t="s">
        <v>349</v>
      </c>
      <c r="B226" s="160" t="s">
        <v>1703</v>
      </c>
      <c r="C226" s="161">
        <v>5.9005658179397598</v>
      </c>
      <c r="D226" s="162">
        <v>1.6783907513852001</v>
      </c>
      <c r="E226" s="163">
        <v>2.0400999999999998</v>
      </c>
      <c r="F226" s="164">
        <v>1</v>
      </c>
      <c r="G226" s="165">
        <f t="shared" si="3"/>
        <v>2.0400999999999998</v>
      </c>
      <c r="H226" s="166">
        <f>ROUND('2-Calculator'!$G$23*E226,2)</f>
        <v>10945.14</v>
      </c>
      <c r="I226" s="167" t="s">
        <v>18</v>
      </c>
      <c r="J226" s="167" t="s">
        <v>17</v>
      </c>
      <c r="K226" s="168" t="s">
        <v>331</v>
      </c>
      <c r="L226" s="169" t="s">
        <v>332</v>
      </c>
      <c r="M226" s="170"/>
      <c r="O226" s="158"/>
      <c r="P226" s="158"/>
    </row>
    <row r="227" spans="1:16">
      <c r="A227" s="159" t="s">
        <v>350</v>
      </c>
      <c r="B227" s="160" t="s">
        <v>1703</v>
      </c>
      <c r="C227" s="161">
        <v>10.5284143595178</v>
      </c>
      <c r="D227" s="162">
        <v>2.5172208314220801</v>
      </c>
      <c r="E227" s="163">
        <v>3.0596000000000001</v>
      </c>
      <c r="F227" s="164">
        <v>1</v>
      </c>
      <c r="G227" s="165">
        <f t="shared" si="3"/>
        <v>3.0596000000000001</v>
      </c>
      <c r="H227" s="166">
        <f>ROUND('2-Calculator'!$G$23*E227,2)</f>
        <v>16414.75</v>
      </c>
      <c r="I227" s="167" t="s">
        <v>18</v>
      </c>
      <c r="J227" s="167" t="s">
        <v>17</v>
      </c>
      <c r="K227" s="168" t="s">
        <v>331</v>
      </c>
      <c r="L227" s="169" t="s">
        <v>332</v>
      </c>
      <c r="M227" s="170"/>
      <c r="O227" s="158"/>
      <c r="P227" s="158"/>
    </row>
    <row r="228" spans="1:16">
      <c r="A228" s="172" t="s">
        <v>351</v>
      </c>
      <c r="B228" s="173" t="s">
        <v>1703</v>
      </c>
      <c r="C228" s="174">
        <v>16.357424441524302</v>
      </c>
      <c r="D228" s="175">
        <v>4.1495315496502698</v>
      </c>
      <c r="E228" s="176">
        <v>5.0435999999999996</v>
      </c>
      <c r="F228" s="177">
        <v>1</v>
      </c>
      <c r="G228" s="176">
        <f t="shared" si="3"/>
        <v>5.0435999999999996</v>
      </c>
      <c r="H228" s="178">
        <f>ROUND('2-Calculator'!$G$23*E228,2)</f>
        <v>27058.91</v>
      </c>
      <c r="I228" s="179" t="s">
        <v>18</v>
      </c>
      <c r="J228" s="179" t="s">
        <v>17</v>
      </c>
      <c r="K228" s="180" t="s">
        <v>331</v>
      </c>
      <c r="L228" s="181" t="s">
        <v>332</v>
      </c>
      <c r="M228" s="170"/>
      <c r="O228" s="158"/>
      <c r="P228" s="158"/>
    </row>
    <row r="229" spans="1:16">
      <c r="A229" s="182" t="s">
        <v>352</v>
      </c>
      <c r="B229" s="183" t="s">
        <v>1704</v>
      </c>
      <c r="C229" s="184">
        <v>11.148148148148101</v>
      </c>
      <c r="D229" s="185">
        <v>2.9376074228100499</v>
      </c>
      <c r="E229" s="186">
        <v>3.5706000000000002</v>
      </c>
      <c r="F229" s="187">
        <v>1</v>
      </c>
      <c r="G229" s="165">
        <f t="shared" si="3"/>
        <v>3.5706000000000002</v>
      </c>
      <c r="H229" s="166">
        <f>ROUND('2-Calculator'!$G$23*E229,2)</f>
        <v>19156.27</v>
      </c>
      <c r="I229" s="188" t="s">
        <v>18</v>
      </c>
      <c r="J229" s="188" t="s">
        <v>17</v>
      </c>
      <c r="K229" s="189" t="s">
        <v>331</v>
      </c>
      <c r="L229" s="190" t="s">
        <v>332</v>
      </c>
      <c r="M229" s="170"/>
      <c r="O229" s="158"/>
      <c r="P229" s="158"/>
    </row>
    <row r="230" spans="1:16">
      <c r="A230" s="159" t="s">
        <v>353</v>
      </c>
      <c r="B230" s="160" t="s">
        <v>1704</v>
      </c>
      <c r="C230" s="161">
        <v>12.804469273743001</v>
      </c>
      <c r="D230" s="162">
        <v>3.1970402127300899</v>
      </c>
      <c r="E230" s="163">
        <v>3.8858999999999999</v>
      </c>
      <c r="F230" s="164">
        <v>1</v>
      </c>
      <c r="G230" s="165">
        <f t="shared" si="3"/>
        <v>3.8858999999999999</v>
      </c>
      <c r="H230" s="166">
        <f>ROUND('2-Calculator'!$G$23*E230,2)</f>
        <v>20847.849999999999</v>
      </c>
      <c r="I230" s="167" t="s">
        <v>18</v>
      </c>
      <c r="J230" s="167" t="s">
        <v>17</v>
      </c>
      <c r="K230" s="168" t="s">
        <v>331</v>
      </c>
      <c r="L230" s="169" t="s">
        <v>332</v>
      </c>
      <c r="M230" s="170"/>
      <c r="O230" s="158"/>
      <c r="P230" s="158"/>
    </row>
    <row r="231" spans="1:16">
      <c r="A231" s="159" t="s">
        <v>354</v>
      </c>
      <c r="B231" s="160" t="s">
        <v>1704</v>
      </c>
      <c r="C231" s="161">
        <v>14.6264737406217</v>
      </c>
      <c r="D231" s="162">
        <v>3.79458650954169</v>
      </c>
      <c r="E231" s="163">
        <v>4.6121999999999996</v>
      </c>
      <c r="F231" s="164">
        <v>1</v>
      </c>
      <c r="G231" s="165">
        <f t="shared" si="3"/>
        <v>4.6121999999999996</v>
      </c>
      <c r="H231" s="166">
        <f>ROUND('2-Calculator'!$G$23*E231,2)</f>
        <v>24744.45</v>
      </c>
      <c r="I231" s="167" t="s">
        <v>18</v>
      </c>
      <c r="J231" s="167" t="s">
        <v>17</v>
      </c>
      <c r="K231" s="168" t="s">
        <v>331</v>
      </c>
      <c r="L231" s="169" t="s">
        <v>332</v>
      </c>
      <c r="M231" s="170"/>
      <c r="O231" s="158"/>
      <c r="P231" s="158"/>
    </row>
    <row r="232" spans="1:16">
      <c r="A232" s="172" t="s">
        <v>355</v>
      </c>
      <c r="B232" s="173" t="s">
        <v>1704</v>
      </c>
      <c r="C232" s="174">
        <v>18.0991494223689</v>
      </c>
      <c r="D232" s="175">
        <v>4.9756471784409797</v>
      </c>
      <c r="E232" s="176">
        <v>6.0476999999999999</v>
      </c>
      <c r="F232" s="177">
        <v>1</v>
      </c>
      <c r="G232" s="176">
        <f t="shared" si="3"/>
        <v>6.0476999999999999</v>
      </c>
      <c r="H232" s="178">
        <f>ROUND('2-Calculator'!$G$23*E232,2)</f>
        <v>32445.91</v>
      </c>
      <c r="I232" s="179" t="s">
        <v>18</v>
      </c>
      <c r="J232" s="179" t="s">
        <v>17</v>
      </c>
      <c r="K232" s="180" t="s">
        <v>331</v>
      </c>
      <c r="L232" s="181" t="s">
        <v>332</v>
      </c>
      <c r="M232" s="170"/>
      <c r="O232" s="158"/>
      <c r="P232" s="158"/>
    </row>
    <row r="233" spans="1:16">
      <c r="A233" s="182" t="s">
        <v>356</v>
      </c>
      <c r="B233" s="183" t="s">
        <v>1545</v>
      </c>
      <c r="C233" s="184">
        <v>6.9895833333333304</v>
      </c>
      <c r="D233" s="185">
        <v>1.11277338953315</v>
      </c>
      <c r="E233" s="186">
        <v>1.3526</v>
      </c>
      <c r="F233" s="187">
        <v>1</v>
      </c>
      <c r="G233" s="165">
        <f t="shared" si="3"/>
        <v>1.3526</v>
      </c>
      <c r="H233" s="166">
        <f>ROUND('2-Calculator'!$G$23*E233,2)</f>
        <v>7256.7</v>
      </c>
      <c r="I233" s="188" t="s">
        <v>18</v>
      </c>
      <c r="J233" s="188" t="s">
        <v>17</v>
      </c>
      <c r="K233" s="189" t="s">
        <v>331</v>
      </c>
      <c r="L233" s="190" t="s">
        <v>332</v>
      </c>
      <c r="M233" s="170"/>
      <c r="O233" s="158"/>
      <c r="P233" s="158"/>
    </row>
    <row r="234" spans="1:16">
      <c r="A234" s="159" t="s">
        <v>357</v>
      </c>
      <c r="B234" s="160" t="s">
        <v>1545</v>
      </c>
      <c r="C234" s="161">
        <v>8.0961621388529501</v>
      </c>
      <c r="D234" s="162">
        <v>1.3813557552900799</v>
      </c>
      <c r="E234" s="163">
        <v>1.6791</v>
      </c>
      <c r="F234" s="164">
        <v>1</v>
      </c>
      <c r="G234" s="165">
        <f t="shared" si="3"/>
        <v>1.6791</v>
      </c>
      <c r="H234" s="166">
        <f>ROUND('2-Calculator'!$G$23*E234,2)</f>
        <v>9008.3700000000008</v>
      </c>
      <c r="I234" s="167" t="s">
        <v>18</v>
      </c>
      <c r="J234" s="167" t="s">
        <v>17</v>
      </c>
      <c r="K234" s="168" t="s">
        <v>331</v>
      </c>
      <c r="L234" s="169" t="s">
        <v>332</v>
      </c>
      <c r="M234" s="170"/>
      <c r="O234" s="158"/>
      <c r="P234" s="158"/>
    </row>
    <row r="235" spans="1:16">
      <c r="A235" s="159" t="s">
        <v>358</v>
      </c>
      <c r="B235" s="160" t="s">
        <v>1545</v>
      </c>
      <c r="C235" s="161">
        <v>10.0973282442748</v>
      </c>
      <c r="D235" s="162">
        <v>1.84755925845729</v>
      </c>
      <c r="E235" s="163">
        <v>2.2456999999999998</v>
      </c>
      <c r="F235" s="164">
        <v>1</v>
      </c>
      <c r="G235" s="165">
        <f t="shared" si="3"/>
        <v>2.2456999999999998</v>
      </c>
      <c r="H235" s="166">
        <f>ROUND('2-Calculator'!$G$23*E235,2)</f>
        <v>12048.18</v>
      </c>
      <c r="I235" s="167" t="s">
        <v>18</v>
      </c>
      <c r="J235" s="167" t="s">
        <v>17</v>
      </c>
      <c r="K235" s="168" t="s">
        <v>331</v>
      </c>
      <c r="L235" s="169" t="s">
        <v>332</v>
      </c>
      <c r="M235" s="170"/>
      <c r="O235" s="158"/>
      <c r="P235" s="158"/>
    </row>
    <row r="236" spans="1:16">
      <c r="A236" s="172" t="s">
        <v>359</v>
      </c>
      <c r="B236" s="173" t="s">
        <v>1545</v>
      </c>
      <c r="C236" s="174">
        <v>12.081045751634001</v>
      </c>
      <c r="D236" s="175">
        <v>2.37174375988186</v>
      </c>
      <c r="E236" s="176">
        <v>2.8826999999999998</v>
      </c>
      <c r="F236" s="177">
        <v>1</v>
      </c>
      <c r="G236" s="176">
        <f t="shared" si="3"/>
        <v>2.8826999999999998</v>
      </c>
      <c r="H236" s="178">
        <f>ROUND('2-Calculator'!$G$23*E236,2)</f>
        <v>15465.69</v>
      </c>
      <c r="I236" s="179" t="s">
        <v>18</v>
      </c>
      <c r="J236" s="179" t="s">
        <v>17</v>
      </c>
      <c r="K236" s="180" t="s">
        <v>331</v>
      </c>
      <c r="L236" s="181" t="s">
        <v>332</v>
      </c>
      <c r="M236" s="170"/>
      <c r="O236" s="158"/>
      <c r="P236" s="158"/>
    </row>
    <row r="237" spans="1:16">
      <c r="A237" s="182" t="s">
        <v>360</v>
      </c>
      <c r="B237" s="183" t="s">
        <v>1705</v>
      </c>
      <c r="C237" s="184">
        <v>3.2363636363636399</v>
      </c>
      <c r="D237" s="185">
        <v>0.39661289413776701</v>
      </c>
      <c r="E237" s="186">
        <v>0.48209999999999997</v>
      </c>
      <c r="F237" s="187">
        <v>1</v>
      </c>
      <c r="G237" s="165">
        <f t="shared" si="3"/>
        <v>0.48209999999999997</v>
      </c>
      <c r="H237" s="166">
        <f>ROUND('2-Calculator'!$G$23*E237,2)</f>
        <v>2586.4699999999998</v>
      </c>
      <c r="I237" s="188" t="s">
        <v>18</v>
      </c>
      <c r="J237" s="188" t="s">
        <v>17</v>
      </c>
      <c r="K237" s="189" t="s">
        <v>331</v>
      </c>
      <c r="L237" s="190" t="s">
        <v>332</v>
      </c>
      <c r="M237" s="170"/>
      <c r="O237" s="158"/>
      <c r="P237" s="158"/>
    </row>
    <row r="238" spans="1:16">
      <c r="A238" s="159" t="s">
        <v>361</v>
      </c>
      <c r="B238" s="160" t="s">
        <v>1705</v>
      </c>
      <c r="C238" s="161">
        <v>4.2254160363086202</v>
      </c>
      <c r="D238" s="162">
        <v>0.52706860864558402</v>
      </c>
      <c r="E238" s="163">
        <v>0.64070000000000005</v>
      </c>
      <c r="F238" s="164">
        <v>1</v>
      </c>
      <c r="G238" s="165">
        <f t="shared" si="3"/>
        <v>0.64070000000000005</v>
      </c>
      <c r="H238" s="166">
        <f>ROUND('2-Calculator'!$G$23*E238,2)</f>
        <v>3437.36</v>
      </c>
      <c r="I238" s="167" t="s">
        <v>18</v>
      </c>
      <c r="J238" s="167" t="s">
        <v>17</v>
      </c>
      <c r="K238" s="168" t="s">
        <v>331</v>
      </c>
      <c r="L238" s="169" t="s">
        <v>332</v>
      </c>
      <c r="M238" s="170"/>
      <c r="O238" s="158"/>
      <c r="P238" s="158"/>
    </row>
    <row r="239" spans="1:16">
      <c r="A239" s="159" t="s">
        <v>362</v>
      </c>
      <c r="B239" s="160" t="s">
        <v>1705</v>
      </c>
      <c r="C239" s="161">
        <v>6.4639498432601901</v>
      </c>
      <c r="D239" s="162">
        <v>0.84666129535124701</v>
      </c>
      <c r="E239" s="163">
        <v>1.0290999999999999</v>
      </c>
      <c r="F239" s="164">
        <v>1</v>
      </c>
      <c r="G239" s="165">
        <f t="shared" si="3"/>
        <v>1.0290999999999999</v>
      </c>
      <c r="H239" s="166">
        <f>ROUND('2-Calculator'!$G$23*E239,2)</f>
        <v>5521.12</v>
      </c>
      <c r="I239" s="167" t="s">
        <v>18</v>
      </c>
      <c r="J239" s="167" t="s">
        <v>17</v>
      </c>
      <c r="K239" s="168" t="s">
        <v>331</v>
      </c>
      <c r="L239" s="169" t="s">
        <v>332</v>
      </c>
      <c r="M239" s="170"/>
      <c r="O239" s="158"/>
      <c r="P239" s="158"/>
    </row>
    <row r="240" spans="1:16">
      <c r="A240" s="172" t="s">
        <v>363</v>
      </c>
      <c r="B240" s="173" t="s">
        <v>1705</v>
      </c>
      <c r="C240" s="174">
        <v>8.9183168316831694</v>
      </c>
      <c r="D240" s="175">
        <v>1.37279038839823</v>
      </c>
      <c r="E240" s="176">
        <v>1.6686000000000001</v>
      </c>
      <c r="F240" s="177">
        <v>1</v>
      </c>
      <c r="G240" s="176">
        <f t="shared" si="3"/>
        <v>1.6686000000000001</v>
      </c>
      <c r="H240" s="178">
        <f>ROUND('2-Calculator'!$G$23*E240,2)</f>
        <v>8952.0400000000009</v>
      </c>
      <c r="I240" s="179" t="s">
        <v>18</v>
      </c>
      <c r="J240" s="179" t="s">
        <v>17</v>
      </c>
      <c r="K240" s="180" t="s">
        <v>331</v>
      </c>
      <c r="L240" s="181" t="s">
        <v>332</v>
      </c>
      <c r="M240" s="170"/>
      <c r="O240" s="158"/>
      <c r="P240" s="158"/>
    </row>
    <row r="241" spans="1:16">
      <c r="A241" s="182" t="s">
        <v>364</v>
      </c>
      <c r="B241" s="183" t="s">
        <v>1546</v>
      </c>
      <c r="C241" s="184">
        <v>2.4828496042216401</v>
      </c>
      <c r="D241" s="185">
        <v>0.36234280079146503</v>
      </c>
      <c r="E241" s="186">
        <v>0.44040000000000001</v>
      </c>
      <c r="F241" s="187">
        <v>1</v>
      </c>
      <c r="G241" s="165">
        <f t="shared" si="3"/>
        <v>0.44040000000000001</v>
      </c>
      <c r="H241" s="166">
        <f>ROUND('2-Calculator'!$G$23*E241,2)</f>
        <v>2362.75</v>
      </c>
      <c r="I241" s="188" t="s">
        <v>18</v>
      </c>
      <c r="J241" s="188" t="s">
        <v>17</v>
      </c>
      <c r="K241" s="189" t="s">
        <v>331</v>
      </c>
      <c r="L241" s="190" t="s">
        <v>332</v>
      </c>
      <c r="M241" s="170"/>
      <c r="O241" s="158"/>
      <c r="P241" s="158"/>
    </row>
    <row r="242" spans="1:16">
      <c r="A242" s="159" t="s">
        <v>365</v>
      </c>
      <c r="B242" s="160" t="s">
        <v>1546</v>
      </c>
      <c r="C242" s="161">
        <v>3.89405023652475</v>
      </c>
      <c r="D242" s="162">
        <v>0.71830963833636396</v>
      </c>
      <c r="E242" s="163">
        <v>0.87309999999999999</v>
      </c>
      <c r="F242" s="164">
        <v>1</v>
      </c>
      <c r="G242" s="165">
        <f t="shared" si="3"/>
        <v>0.87309999999999999</v>
      </c>
      <c r="H242" s="166">
        <f>ROUND('2-Calculator'!$G$23*E242,2)</f>
        <v>4684.18</v>
      </c>
      <c r="I242" s="167" t="s">
        <v>18</v>
      </c>
      <c r="J242" s="167" t="s">
        <v>17</v>
      </c>
      <c r="K242" s="168" t="s">
        <v>331</v>
      </c>
      <c r="L242" s="169" t="s">
        <v>332</v>
      </c>
      <c r="M242" s="170"/>
      <c r="O242" s="158"/>
      <c r="P242" s="158"/>
    </row>
    <row r="243" spans="1:16">
      <c r="A243" s="159" t="s">
        <v>366</v>
      </c>
      <c r="B243" s="160" t="s">
        <v>1546</v>
      </c>
      <c r="C243" s="161">
        <v>5.5441909544081804</v>
      </c>
      <c r="D243" s="162">
        <v>1.0619272825166599</v>
      </c>
      <c r="E243" s="163">
        <v>1.2907</v>
      </c>
      <c r="F243" s="164">
        <v>1</v>
      </c>
      <c r="G243" s="165">
        <f t="shared" si="3"/>
        <v>1.2907</v>
      </c>
      <c r="H243" s="166">
        <f>ROUND('2-Calculator'!$G$23*E243,2)</f>
        <v>6924.61</v>
      </c>
      <c r="I243" s="167" t="s">
        <v>18</v>
      </c>
      <c r="J243" s="167" t="s">
        <v>17</v>
      </c>
      <c r="K243" s="168" t="s">
        <v>331</v>
      </c>
      <c r="L243" s="169" t="s">
        <v>332</v>
      </c>
      <c r="M243" s="170"/>
      <c r="O243" s="158"/>
      <c r="P243" s="158"/>
    </row>
    <row r="244" spans="1:16">
      <c r="A244" s="172" t="s">
        <v>367</v>
      </c>
      <c r="B244" s="173" t="s">
        <v>1546</v>
      </c>
      <c r="C244" s="174">
        <v>7.1129924671688602</v>
      </c>
      <c r="D244" s="175">
        <v>1.74859996590969</v>
      </c>
      <c r="E244" s="176">
        <v>2.1254</v>
      </c>
      <c r="F244" s="177">
        <v>1</v>
      </c>
      <c r="G244" s="176">
        <f t="shared" si="3"/>
        <v>2.1254</v>
      </c>
      <c r="H244" s="178">
        <f>ROUND('2-Calculator'!$G$23*E244,2)</f>
        <v>11402.77</v>
      </c>
      <c r="I244" s="179" t="s">
        <v>18</v>
      </c>
      <c r="J244" s="179" t="s">
        <v>17</v>
      </c>
      <c r="K244" s="180" t="s">
        <v>331</v>
      </c>
      <c r="L244" s="181" t="s">
        <v>332</v>
      </c>
      <c r="M244" s="170"/>
      <c r="O244" s="158"/>
      <c r="P244" s="158"/>
    </row>
    <row r="245" spans="1:16">
      <c r="A245" s="182" t="s">
        <v>368</v>
      </c>
      <c r="B245" s="183" t="s">
        <v>1547</v>
      </c>
      <c r="C245" s="184">
        <v>2.6517317700544401</v>
      </c>
      <c r="D245" s="185">
        <v>0.57830460449315302</v>
      </c>
      <c r="E245" s="186">
        <v>0.70289999999999997</v>
      </c>
      <c r="F245" s="187">
        <v>1</v>
      </c>
      <c r="G245" s="165">
        <f t="shared" si="3"/>
        <v>0.70289999999999997</v>
      </c>
      <c r="H245" s="166">
        <f>ROUND('2-Calculator'!$G$23*E245,2)</f>
        <v>3771.06</v>
      </c>
      <c r="I245" s="188" t="s">
        <v>18</v>
      </c>
      <c r="J245" s="188" t="s">
        <v>17</v>
      </c>
      <c r="K245" s="189" t="s">
        <v>331</v>
      </c>
      <c r="L245" s="190" t="s">
        <v>332</v>
      </c>
      <c r="M245" s="170"/>
      <c r="O245" s="158"/>
      <c r="P245" s="158"/>
    </row>
    <row r="246" spans="1:16">
      <c r="A246" s="159" t="s">
        <v>369</v>
      </c>
      <c r="B246" s="160" t="s">
        <v>1547</v>
      </c>
      <c r="C246" s="161">
        <v>3.65927530523828</v>
      </c>
      <c r="D246" s="162">
        <v>0.748821567313811</v>
      </c>
      <c r="E246" s="163">
        <v>0.91010000000000002</v>
      </c>
      <c r="F246" s="164">
        <v>1</v>
      </c>
      <c r="G246" s="165">
        <f t="shared" si="3"/>
        <v>0.91010000000000002</v>
      </c>
      <c r="H246" s="166">
        <f>ROUND('2-Calculator'!$G$23*E246,2)</f>
        <v>4882.6899999999996</v>
      </c>
      <c r="I246" s="167" t="s">
        <v>18</v>
      </c>
      <c r="J246" s="167" t="s">
        <v>17</v>
      </c>
      <c r="K246" s="168" t="s">
        <v>331</v>
      </c>
      <c r="L246" s="169" t="s">
        <v>332</v>
      </c>
      <c r="M246" s="170"/>
      <c r="O246" s="158"/>
      <c r="P246" s="158"/>
    </row>
    <row r="247" spans="1:16">
      <c r="A247" s="159" t="s">
        <v>370</v>
      </c>
      <c r="B247" s="160" t="s">
        <v>1547</v>
      </c>
      <c r="C247" s="161">
        <v>5.2423026886383299</v>
      </c>
      <c r="D247" s="162">
        <v>1.08886454152776</v>
      </c>
      <c r="E247" s="163">
        <v>1.3234999999999999</v>
      </c>
      <c r="F247" s="164">
        <v>1</v>
      </c>
      <c r="G247" s="165">
        <f t="shared" si="3"/>
        <v>1.3234999999999999</v>
      </c>
      <c r="H247" s="166">
        <f>ROUND('2-Calculator'!$G$23*E247,2)</f>
        <v>7100.58</v>
      </c>
      <c r="I247" s="167" t="s">
        <v>18</v>
      </c>
      <c r="J247" s="167" t="s">
        <v>17</v>
      </c>
      <c r="K247" s="168" t="s">
        <v>331</v>
      </c>
      <c r="L247" s="169" t="s">
        <v>332</v>
      </c>
      <c r="M247" s="170"/>
      <c r="O247" s="158"/>
      <c r="P247" s="158"/>
    </row>
    <row r="248" spans="1:16">
      <c r="A248" s="172" t="s">
        <v>371</v>
      </c>
      <c r="B248" s="173" t="s">
        <v>1547</v>
      </c>
      <c r="C248" s="174">
        <v>7.0534949017289801</v>
      </c>
      <c r="D248" s="175">
        <v>1.6331904748878801</v>
      </c>
      <c r="E248" s="176">
        <v>1.9851000000000001</v>
      </c>
      <c r="F248" s="177">
        <v>1</v>
      </c>
      <c r="G248" s="176">
        <f t="shared" si="3"/>
        <v>1.9851000000000001</v>
      </c>
      <c r="H248" s="178">
        <f>ROUND('2-Calculator'!$G$23*E248,2)</f>
        <v>10650.06</v>
      </c>
      <c r="I248" s="179" t="s">
        <v>18</v>
      </c>
      <c r="J248" s="179" t="s">
        <v>17</v>
      </c>
      <c r="K248" s="180" t="s">
        <v>331</v>
      </c>
      <c r="L248" s="181" t="s">
        <v>332</v>
      </c>
      <c r="M248" s="170"/>
      <c r="O248" s="158"/>
      <c r="P248" s="158"/>
    </row>
    <row r="249" spans="1:16">
      <c r="A249" s="182" t="s">
        <v>372</v>
      </c>
      <c r="B249" s="183" t="s">
        <v>1706</v>
      </c>
      <c r="C249" s="184">
        <v>3.12614777310564</v>
      </c>
      <c r="D249" s="185">
        <v>0.67057176378705896</v>
      </c>
      <c r="E249" s="186">
        <v>0.81510000000000005</v>
      </c>
      <c r="F249" s="187">
        <v>1</v>
      </c>
      <c r="G249" s="165">
        <f t="shared" si="3"/>
        <v>0.81510000000000005</v>
      </c>
      <c r="H249" s="166">
        <f>ROUND('2-Calculator'!$G$23*E249,2)</f>
        <v>4373.01</v>
      </c>
      <c r="I249" s="188" t="s">
        <v>18</v>
      </c>
      <c r="J249" s="188" t="s">
        <v>17</v>
      </c>
      <c r="K249" s="189" t="s">
        <v>331</v>
      </c>
      <c r="L249" s="190" t="s">
        <v>332</v>
      </c>
      <c r="M249" s="170"/>
      <c r="O249" s="158"/>
      <c r="P249" s="158"/>
    </row>
    <row r="250" spans="1:16">
      <c r="A250" s="159" t="s">
        <v>373</v>
      </c>
      <c r="B250" s="160" t="s">
        <v>1706</v>
      </c>
      <c r="C250" s="161">
        <v>3.6977401129943499</v>
      </c>
      <c r="D250" s="162">
        <v>0.79300595197595902</v>
      </c>
      <c r="E250" s="163">
        <v>0.96389999999999998</v>
      </c>
      <c r="F250" s="164">
        <v>1</v>
      </c>
      <c r="G250" s="165">
        <f t="shared" si="3"/>
        <v>0.96389999999999998</v>
      </c>
      <c r="H250" s="166">
        <f>ROUND('2-Calculator'!$G$23*E250,2)</f>
        <v>5171.32</v>
      </c>
      <c r="I250" s="167" t="s">
        <v>18</v>
      </c>
      <c r="J250" s="167" t="s">
        <v>17</v>
      </c>
      <c r="K250" s="168" t="s">
        <v>331</v>
      </c>
      <c r="L250" s="169" t="s">
        <v>332</v>
      </c>
      <c r="M250" s="170"/>
      <c r="O250" s="158"/>
      <c r="P250" s="158"/>
    </row>
    <row r="251" spans="1:16">
      <c r="A251" s="159" t="s">
        <v>374</v>
      </c>
      <c r="B251" s="160" t="s">
        <v>1706</v>
      </c>
      <c r="C251" s="161">
        <v>5.5285211267605598</v>
      </c>
      <c r="D251" s="162">
        <v>1.1387320974839901</v>
      </c>
      <c r="E251" s="163">
        <v>1.3841000000000001</v>
      </c>
      <c r="F251" s="164">
        <v>1</v>
      </c>
      <c r="G251" s="165">
        <f t="shared" si="3"/>
        <v>1.3841000000000001</v>
      </c>
      <c r="H251" s="166">
        <f>ROUND('2-Calculator'!$G$23*E251,2)</f>
        <v>7425.7</v>
      </c>
      <c r="I251" s="167" t="s">
        <v>18</v>
      </c>
      <c r="J251" s="167" t="s">
        <v>17</v>
      </c>
      <c r="K251" s="168" t="s">
        <v>331</v>
      </c>
      <c r="L251" s="169" t="s">
        <v>332</v>
      </c>
      <c r="M251" s="170"/>
      <c r="O251" s="158"/>
      <c r="P251" s="158"/>
    </row>
    <row r="252" spans="1:16">
      <c r="A252" s="172" t="s">
        <v>375</v>
      </c>
      <c r="B252" s="173" t="s">
        <v>1706</v>
      </c>
      <c r="C252" s="174">
        <v>8.2542682926829301</v>
      </c>
      <c r="D252" s="175">
        <v>1.9425575862839699</v>
      </c>
      <c r="E252" s="176">
        <v>2.3612000000000002</v>
      </c>
      <c r="F252" s="177">
        <v>1</v>
      </c>
      <c r="G252" s="176">
        <f t="shared" si="3"/>
        <v>2.3612000000000002</v>
      </c>
      <c r="H252" s="178">
        <f>ROUND('2-Calculator'!$G$23*E252,2)</f>
        <v>12667.84</v>
      </c>
      <c r="I252" s="179" t="s">
        <v>18</v>
      </c>
      <c r="J252" s="179" t="s">
        <v>17</v>
      </c>
      <c r="K252" s="180" t="s">
        <v>331</v>
      </c>
      <c r="L252" s="181" t="s">
        <v>332</v>
      </c>
      <c r="M252" s="170"/>
      <c r="O252" s="158"/>
      <c r="P252" s="158"/>
    </row>
    <row r="253" spans="1:16">
      <c r="A253" s="182" t="s">
        <v>376</v>
      </c>
      <c r="B253" s="183" t="s">
        <v>1548</v>
      </c>
      <c r="C253" s="184">
        <v>3.35770114942529</v>
      </c>
      <c r="D253" s="185">
        <v>0.58311867642234905</v>
      </c>
      <c r="E253" s="186">
        <v>0.7087</v>
      </c>
      <c r="F253" s="187">
        <v>1</v>
      </c>
      <c r="G253" s="165">
        <f t="shared" si="3"/>
        <v>0.7087</v>
      </c>
      <c r="H253" s="166">
        <f>ROUND('2-Calculator'!$G$23*E253,2)</f>
        <v>3802.18</v>
      </c>
      <c r="I253" s="188" t="s">
        <v>18</v>
      </c>
      <c r="J253" s="188" t="s">
        <v>17</v>
      </c>
      <c r="K253" s="189" t="s">
        <v>331</v>
      </c>
      <c r="L253" s="190" t="s">
        <v>332</v>
      </c>
      <c r="M253" s="170"/>
      <c r="O253" s="158"/>
      <c r="P253" s="158"/>
    </row>
    <row r="254" spans="1:16">
      <c r="A254" s="159" t="s">
        <v>377</v>
      </c>
      <c r="B254" s="160" t="s">
        <v>1548</v>
      </c>
      <c r="C254" s="161">
        <v>4.5343711736924996</v>
      </c>
      <c r="D254" s="162">
        <v>0.795372634318114</v>
      </c>
      <c r="E254" s="163">
        <v>0.96679999999999999</v>
      </c>
      <c r="F254" s="164">
        <v>1</v>
      </c>
      <c r="G254" s="165">
        <f t="shared" si="3"/>
        <v>0.96679999999999999</v>
      </c>
      <c r="H254" s="166">
        <f>ROUND('2-Calculator'!$G$23*E254,2)</f>
        <v>5186.88</v>
      </c>
      <c r="I254" s="167" t="s">
        <v>18</v>
      </c>
      <c r="J254" s="167" t="s">
        <v>17</v>
      </c>
      <c r="K254" s="168" t="s">
        <v>331</v>
      </c>
      <c r="L254" s="169" t="s">
        <v>332</v>
      </c>
      <c r="M254" s="170"/>
      <c r="O254" s="158"/>
      <c r="P254" s="158"/>
    </row>
    <row r="255" spans="1:16">
      <c r="A255" s="159" t="s">
        <v>378</v>
      </c>
      <c r="B255" s="160" t="s">
        <v>1548</v>
      </c>
      <c r="C255" s="161">
        <v>6.6723117169213797</v>
      </c>
      <c r="D255" s="162">
        <v>1.1393243921579499</v>
      </c>
      <c r="E255" s="163">
        <v>1.3848</v>
      </c>
      <c r="F255" s="164">
        <v>1</v>
      </c>
      <c r="G255" s="165">
        <f t="shared" si="3"/>
        <v>1.3848</v>
      </c>
      <c r="H255" s="166">
        <f>ROUND('2-Calculator'!$G$23*E255,2)</f>
        <v>7429.45</v>
      </c>
      <c r="I255" s="167" t="s">
        <v>18</v>
      </c>
      <c r="J255" s="167" t="s">
        <v>17</v>
      </c>
      <c r="K255" s="168" t="s">
        <v>331</v>
      </c>
      <c r="L255" s="169" t="s">
        <v>332</v>
      </c>
      <c r="M255" s="170"/>
      <c r="O255" s="158"/>
      <c r="P255" s="158"/>
    </row>
    <row r="256" spans="1:16">
      <c r="A256" s="172" t="s">
        <v>379</v>
      </c>
      <c r="B256" s="173" t="s">
        <v>1548</v>
      </c>
      <c r="C256" s="174">
        <v>9.0785886126704103</v>
      </c>
      <c r="D256" s="175">
        <v>1.6467035618605199</v>
      </c>
      <c r="E256" s="176">
        <v>2.0015000000000001</v>
      </c>
      <c r="F256" s="177">
        <v>1</v>
      </c>
      <c r="G256" s="176">
        <f t="shared" si="3"/>
        <v>2.0015000000000001</v>
      </c>
      <c r="H256" s="178">
        <f>ROUND('2-Calculator'!$G$23*E256,2)</f>
        <v>10738.05</v>
      </c>
      <c r="I256" s="179" t="s">
        <v>18</v>
      </c>
      <c r="J256" s="179" t="s">
        <v>17</v>
      </c>
      <c r="K256" s="180" t="s">
        <v>331</v>
      </c>
      <c r="L256" s="181" t="s">
        <v>332</v>
      </c>
      <c r="M256" s="170"/>
      <c r="O256" s="158"/>
      <c r="P256" s="158"/>
    </row>
    <row r="257" spans="1:16">
      <c r="A257" s="182" t="s">
        <v>380</v>
      </c>
      <c r="B257" s="183" t="s">
        <v>1707</v>
      </c>
      <c r="C257" s="184">
        <v>3.9362603831157799</v>
      </c>
      <c r="D257" s="185">
        <v>0.60502557341868701</v>
      </c>
      <c r="E257" s="186">
        <v>0.73540000000000005</v>
      </c>
      <c r="F257" s="187">
        <v>1</v>
      </c>
      <c r="G257" s="165">
        <f t="shared" si="3"/>
        <v>0.73540000000000005</v>
      </c>
      <c r="H257" s="166">
        <f>ROUND('2-Calculator'!$G$23*E257,2)</f>
        <v>3945.42</v>
      </c>
      <c r="I257" s="188" t="s">
        <v>18</v>
      </c>
      <c r="J257" s="188" t="s">
        <v>17</v>
      </c>
      <c r="K257" s="189" t="s">
        <v>331</v>
      </c>
      <c r="L257" s="190" t="s">
        <v>332</v>
      </c>
      <c r="M257" s="170"/>
      <c r="O257" s="158"/>
      <c r="P257" s="158"/>
    </row>
    <row r="258" spans="1:16">
      <c r="A258" s="159" t="s">
        <v>381</v>
      </c>
      <c r="B258" s="160" t="s">
        <v>1707</v>
      </c>
      <c r="C258" s="161">
        <v>4.9331955922865003</v>
      </c>
      <c r="D258" s="162">
        <v>0.78316290542087097</v>
      </c>
      <c r="E258" s="163">
        <v>0.95199999999999996</v>
      </c>
      <c r="F258" s="164">
        <v>1</v>
      </c>
      <c r="G258" s="165">
        <f t="shared" si="3"/>
        <v>0.95199999999999996</v>
      </c>
      <c r="H258" s="166">
        <f>ROUND('2-Calculator'!$G$23*E258,2)</f>
        <v>5107.4799999999996</v>
      </c>
      <c r="I258" s="167" t="s">
        <v>18</v>
      </c>
      <c r="J258" s="167" t="s">
        <v>17</v>
      </c>
      <c r="K258" s="168" t="s">
        <v>331</v>
      </c>
      <c r="L258" s="169" t="s">
        <v>332</v>
      </c>
      <c r="M258" s="170"/>
      <c r="O258" s="158"/>
      <c r="P258" s="158"/>
    </row>
    <row r="259" spans="1:16">
      <c r="A259" s="159" t="s">
        <v>382</v>
      </c>
      <c r="B259" s="160" t="s">
        <v>1707</v>
      </c>
      <c r="C259" s="161">
        <v>6.4638418826018</v>
      </c>
      <c r="D259" s="162">
        <v>1.06206534203706</v>
      </c>
      <c r="E259" s="163">
        <v>1.2909999999999999</v>
      </c>
      <c r="F259" s="164">
        <v>1</v>
      </c>
      <c r="G259" s="165">
        <f t="shared" si="3"/>
        <v>1.2909999999999999</v>
      </c>
      <c r="H259" s="166">
        <f>ROUND('2-Calculator'!$G$23*E259,2)</f>
        <v>6926.22</v>
      </c>
      <c r="I259" s="167" t="s">
        <v>18</v>
      </c>
      <c r="J259" s="167" t="s">
        <v>17</v>
      </c>
      <c r="K259" s="168" t="s">
        <v>331</v>
      </c>
      <c r="L259" s="169" t="s">
        <v>332</v>
      </c>
      <c r="M259" s="170"/>
      <c r="O259" s="158"/>
      <c r="P259" s="158"/>
    </row>
    <row r="260" spans="1:16">
      <c r="A260" s="172" t="s">
        <v>383</v>
      </c>
      <c r="B260" s="173" t="s">
        <v>1707</v>
      </c>
      <c r="C260" s="174">
        <v>8.2969113251411493</v>
      </c>
      <c r="D260" s="175">
        <v>1.51124746914502</v>
      </c>
      <c r="E260" s="176">
        <v>1.8368</v>
      </c>
      <c r="F260" s="177">
        <v>1</v>
      </c>
      <c r="G260" s="176">
        <f t="shared" si="3"/>
        <v>1.8368</v>
      </c>
      <c r="H260" s="178">
        <f>ROUND('2-Calculator'!$G$23*E260,2)</f>
        <v>9854.43</v>
      </c>
      <c r="I260" s="179" t="s">
        <v>18</v>
      </c>
      <c r="J260" s="179" t="s">
        <v>17</v>
      </c>
      <c r="K260" s="180" t="s">
        <v>331</v>
      </c>
      <c r="L260" s="181" t="s">
        <v>332</v>
      </c>
      <c r="M260" s="170"/>
      <c r="O260" s="158"/>
      <c r="P260" s="158"/>
    </row>
    <row r="261" spans="1:16">
      <c r="A261" s="182" t="s">
        <v>384</v>
      </c>
      <c r="B261" s="183" t="s">
        <v>1708</v>
      </c>
      <c r="C261" s="184">
        <v>2.3976679622432</v>
      </c>
      <c r="D261" s="185">
        <v>0.28244412043505102</v>
      </c>
      <c r="E261" s="186">
        <v>0.34320000000000001</v>
      </c>
      <c r="F261" s="187">
        <v>1</v>
      </c>
      <c r="G261" s="165">
        <f t="shared" si="3"/>
        <v>0.34320000000000001</v>
      </c>
      <c r="H261" s="166">
        <f>ROUND('2-Calculator'!$G$23*E261,2)</f>
        <v>1841.27</v>
      </c>
      <c r="I261" s="188" t="s">
        <v>18</v>
      </c>
      <c r="J261" s="188" t="s">
        <v>17</v>
      </c>
      <c r="K261" s="189" t="s">
        <v>331</v>
      </c>
      <c r="L261" s="190" t="s">
        <v>332</v>
      </c>
      <c r="M261" s="170"/>
      <c r="O261" s="158"/>
      <c r="P261" s="158"/>
    </row>
    <row r="262" spans="1:16">
      <c r="A262" s="159" t="s">
        <v>385</v>
      </c>
      <c r="B262" s="160" t="s">
        <v>1708</v>
      </c>
      <c r="C262" s="161">
        <v>3.23168046965091</v>
      </c>
      <c r="D262" s="162">
        <v>0.40479093633711</v>
      </c>
      <c r="E262" s="163">
        <v>0.49199999999999999</v>
      </c>
      <c r="F262" s="164">
        <v>1</v>
      </c>
      <c r="G262" s="165">
        <f t="shared" si="3"/>
        <v>0.49199999999999999</v>
      </c>
      <c r="H262" s="166">
        <f>ROUND('2-Calculator'!$G$23*E262,2)</f>
        <v>2639.58</v>
      </c>
      <c r="I262" s="167" t="s">
        <v>18</v>
      </c>
      <c r="J262" s="167" t="s">
        <v>17</v>
      </c>
      <c r="K262" s="168" t="s">
        <v>331</v>
      </c>
      <c r="L262" s="169" t="s">
        <v>332</v>
      </c>
      <c r="M262" s="170"/>
      <c r="O262" s="158"/>
      <c r="P262" s="158"/>
    </row>
    <row r="263" spans="1:16">
      <c r="A263" s="159" t="s">
        <v>386</v>
      </c>
      <c r="B263" s="160" t="s">
        <v>1708</v>
      </c>
      <c r="C263" s="161">
        <v>4.7068581332012904</v>
      </c>
      <c r="D263" s="162">
        <v>0.69765919711973801</v>
      </c>
      <c r="E263" s="163">
        <v>0.84799999999999998</v>
      </c>
      <c r="F263" s="164">
        <v>1</v>
      </c>
      <c r="G263" s="165">
        <f t="shared" si="3"/>
        <v>0.84799999999999998</v>
      </c>
      <c r="H263" s="166">
        <f>ROUND('2-Calculator'!$G$23*E263,2)</f>
        <v>4549.5200000000004</v>
      </c>
      <c r="I263" s="167" t="s">
        <v>18</v>
      </c>
      <c r="J263" s="167" t="s">
        <v>17</v>
      </c>
      <c r="K263" s="168" t="s">
        <v>331</v>
      </c>
      <c r="L263" s="169" t="s">
        <v>332</v>
      </c>
      <c r="M263" s="170"/>
      <c r="O263" s="158"/>
      <c r="P263" s="158"/>
    </row>
    <row r="264" spans="1:16">
      <c r="A264" s="172" t="s">
        <v>387</v>
      </c>
      <c r="B264" s="173" t="s">
        <v>1708</v>
      </c>
      <c r="C264" s="174">
        <v>8.6265060240963898</v>
      </c>
      <c r="D264" s="175">
        <v>1.52799351751127</v>
      </c>
      <c r="E264" s="176">
        <v>1.8572</v>
      </c>
      <c r="F264" s="177">
        <v>1</v>
      </c>
      <c r="G264" s="176">
        <f t="shared" si="3"/>
        <v>1.8572</v>
      </c>
      <c r="H264" s="178">
        <f>ROUND('2-Calculator'!$G$23*E264,2)</f>
        <v>9963.8799999999992</v>
      </c>
      <c r="I264" s="179" t="s">
        <v>18</v>
      </c>
      <c r="J264" s="179" t="s">
        <v>17</v>
      </c>
      <c r="K264" s="180" t="s">
        <v>331</v>
      </c>
      <c r="L264" s="181" t="s">
        <v>332</v>
      </c>
      <c r="M264" s="170"/>
      <c r="O264" s="158"/>
      <c r="P264" s="158"/>
    </row>
    <row r="265" spans="1:16">
      <c r="A265" s="182" t="s">
        <v>388</v>
      </c>
      <c r="B265" s="183" t="s">
        <v>1549</v>
      </c>
      <c r="C265" s="184">
        <v>2.7659539003714602</v>
      </c>
      <c r="D265" s="185">
        <v>0.44574218629732298</v>
      </c>
      <c r="E265" s="186">
        <v>0.54169999999999996</v>
      </c>
      <c r="F265" s="187">
        <v>1</v>
      </c>
      <c r="G265" s="165">
        <f t="shared" si="3"/>
        <v>0.54169999999999996</v>
      </c>
      <c r="H265" s="166">
        <f>ROUND('2-Calculator'!$G$23*E265,2)</f>
        <v>2906.22</v>
      </c>
      <c r="I265" s="188" t="s">
        <v>18</v>
      </c>
      <c r="J265" s="188" t="s">
        <v>17</v>
      </c>
      <c r="K265" s="189" t="s">
        <v>331</v>
      </c>
      <c r="L265" s="190" t="s">
        <v>332</v>
      </c>
      <c r="M265" s="170"/>
      <c r="O265" s="158"/>
      <c r="P265" s="158"/>
    </row>
    <row r="266" spans="1:16">
      <c r="A266" s="159" t="s">
        <v>389</v>
      </c>
      <c r="B266" s="160" t="s">
        <v>1549</v>
      </c>
      <c r="C266" s="161">
        <v>3.66420444210909</v>
      </c>
      <c r="D266" s="162">
        <v>0.61470392385042505</v>
      </c>
      <c r="E266" s="163">
        <v>0.74719999999999998</v>
      </c>
      <c r="F266" s="164">
        <v>1</v>
      </c>
      <c r="G266" s="165">
        <f t="shared" si="3"/>
        <v>0.74719999999999998</v>
      </c>
      <c r="H266" s="166">
        <f>ROUND('2-Calculator'!$G$23*E266,2)</f>
        <v>4008.73</v>
      </c>
      <c r="I266" s="167" t="s">
        <v>18</v>
      </c>
      <c r="J266" s="167" t="s">
        <v>17</v>
      </c>
      <c r="K266" s="168" t="s">
        <v>331</v>
      </c>
      <c r="L266" s="169" t="s">
        <v>332</v>
      </c>
      <c r="M266" s="170"/>
      <c r="O266" s="158"/>
      <c r="P266" s="158"/>
    </row>
    <row r="267" spans="1:16">
      <c r="A267" s="159" t="s">
        <v>390</v>
      </c>
      <c r="B267" s="160" t="s">
        <v>1549</v>
      </c>
      <c r="C267" s="161">
        <v>4.9819015275390299</v>
      </c>
      <c r="D267" s="162">
        <v>0.86548559182530904</v>
      </c>
      <c r="E267" s="163">
        <v>1.052</v>
      </c>
      <c r="F267" s="164">
        <v>1</v>
      </c>
      <c r="G267" s="165">
        <f t="shared" si="3"/>
        <v>1.052</v>
      </c>
      <c r="H267" s="166">
        <f>ROUND('2-Calculator'!$G$23*E267,2)</f>
        <v>5643.98</v>
      </c>
      <c r="I267" s="167" t="s">
        <v>18</v>
      </c>
      <c r="J267" s="167" t="s">
        <v>17</v>
      </c>
      <c r="K267" s="168" t="s">
        <v>331</v>
      </c>
      <c r="L267" s="169" t="s">
        <v>332</v>
      </c>
      <c r="M267" s="170"/>
      <c r="O267" s="158"/>
      <c r="P267" s="158"/>
    </row>
    <row r="268" spans="1:16">
      <c r="A268" s="172" t="s">
        <v>391</v>
      </c>
      <c r="B268" s="173" t="s">
        <v>1549</v>
      </c>
      <c r="C268" s="174">
        <v>7.1004844229145396</v>
      </c>
      <c r="D268" s="175">
        <v>1.31495894981123</v>
      </c>
      <c r="E268" s="176">
        <v>1.5983000000000001</v>
      </c>
      <c r="F268" s="177">
        <v>1</v>
      </c>
      <c r="G268" s="176">
        <f t="shared" si="3"/>
        <v>1.5983000000000001</v>
      </c>
      <c r="H268" s="178">
        <f>ROUND('2-Calculator'!$G$23*E268,2)</f>
        <v>8574.8799999999992</v>
      </c>
      <c r="I268" s="179" t="s">
        <v>18</v>
      </c>
      <c r="J268" s="179" t="s">
        <v>17</v>
      </c>
      <c r="K268" s="180" t="s">
        <v>331</v>
      </c>
      <c r="L268" s="181" t="s">
        <v>332</v>
      </c>
      <c r="M268" s="170"/>
      <c r="O268" s="158"/>
      <c r="P268" s="158"/>
    </row>
    <row r="269" spans="1:16">
      <c r="A269" s="182" t="s">
        <v>392</v>
      </c>
      <c r="B269" s="183" t="s">
        <v>1550</v>
      </c>
      <c r="C269" s="184">
        <v>2.94168450395739</v>
      </c>
      <c r="D269" s="185">
        <v>0.522837509893465</v>
      </c>
      <c r="E269" s="186">
        <v>0.63549999999999995</v>
      </c>
      <c r="F269" s="187">
        <v>1</v>
      </c>
      <c r="G269" s="165">
        <f t="shared" si="3"/>
        <v>0.63549999999999995</v>
      </c>
      <c r="H269" s="166">
        <f>ROUND('2-Calculator'!$G$23*E269,2)</f>
        <v>3409.46</v>
      </c>
      <c r="I269" s="188" t="s">
        <v>18</v>
      </c>
      <c r="J269" s="188" t="s">
        <v>17</v>
      </c>
      <c r="K269" s="189" t="s">
        <v>331</v>
      </c>
      <c r="L269" s="190" t="s">
        <v>332</v>
      </c>
      <c r="M269" s="170"/>
      <c r="O269" s="158"/>
      <c r="P269" s="158"/>
    </row>
    <row r="270" spans="1:16">
      <c r="A270" s="159" t="s">
        <v>393</v>
      </c>
      <c r="B270" s="160" t="s">
        <v>1550</v>
      </c>
      <c r="C270" s="161">
        <v>3.6481641079087699</v>
      </c>
      <c r="D270" s="162">
        <v>0.64765667100729996</v>
      </c>
      <c r="E270" s="163">
        <v>0.7873</v>
      </c>
      <c r="F270" s="164">
        <v>1</v>
      </c>
      <c r="G270" s="165">
        <f t="shared" si="3"/>
        <v>0.7873</v>
      </c>
      <c r="H270" s="166">
        <f>ROUND('2-Calculator'!$G$23*E270,2)</f>
        <v>4223.8599999999997</v>
      </c>
      <c r="I270" s="167" t="s">
        <v>18</v>
      </c>
      <c r="J270" s="167" t="s">
        <v>17</v>
      </c>
      <c r="K270" s="168" t="s">
        <v>331</v>
      </c>
      <c r="L270" s="169" t="s">
        <v>332</v>
      </c>
      <c r="M270" s="170"/>
      <c r="O270" s="158"/>
      <c r="P270" s="158"/>
    </row>
    <row r="271" spans="1:16">
      <c r="A271" s="159" t="s">
        <v>394</v>
      </c>
      <c r="B271" s="160" t="s">
        <v>1550</v>
      </c>
      <c r="C271" s="161">
        <v>4.6092649596567297</v>
      </c>
      <c r="D271" s="162">
        <v>0.80928466451675596</v>
      </c>
      <c r="E271" s="163">
        <v>0.98370000000000002</v>
      </c>
      <c r="F271" s="164">
        <v>1</v>
      </c>
      <c r="G271" s="165">
        <f t="shared" si="3"/>
        <v>0.98370000000000002</v>
      </c>
      <c r="H271" s="166">
        <f>ROUND('2-Calculator'!$G$23*E271,2)</f>
        <v>5277.55</v>
      </c>
      <c r="I271" s="167" t="s">
        <v>18</v>
      </c>
      <c r="J271" s="167" t="s">
        <v>17</v>
      </c>
      <c r="K271" s="168" t="s">
        <v>331</v>
      </c>
      <c r="L271" s="169" t="s">
        <v>332</v>
      </c>
      <c r="M271" s="170"/>
      <c r="O271" s="158"/>
      <c r="P271" s="158"/>
    </row>
    <row r="272" spans="1:16">
      <c r="A272" s="172" t="s">
        <v>395</v>
      </c>
      <c r="B272" s="173" t="s">
        <v>1550</v>
      </c>
      <c r="C272" s="174">
        <v>6.67976764306019</v>
      </c>
      <c r="D272" s="175">
        <v>1.2257163496035499</v>
      </c>
      <c r="E272" s="176">
        <v>1.4898</v>
      </c>
      <c r="F272" s="177">
        <v>1</v>
      </c>
      <c r="G272" s="176">
        <f t="shared" si="3"/>
        <v>1.4898</v>
      </c>
      <c r="H272" s="178">
        <f>ROUND('2-Calculator'!$G$23*E272,2)</f>
        <v>7992.78</v>
      </c>
      <c r="I272" s="179" t="s">
        <v>18</v>
      </c>
      <c r="J272" s="179" t="s">
        <v>17</v>
      </c>
      <c r="K272" s="180" t="s">
        <v>331</v>
      </c>
      <c r="L272" s="181" t="s">
        <v>332</v>
      </c>
      <c r="M272" s="170"/>
      <c r="O272" s="158"/>
      <c r="P272" s="158"/>
    </row>
    <row r="273" spans="1:16">
      <c r="A273" s="182" t="s">
        <v>396</v>
      </c>
      <c r="B273" s="183" t="s">
        <v>1551</v>
      </c>
      <c r="C273" s="184">
        <v>2.1703130949242899</v>
      </c>
      <c r="D273" s="185">
        <v>0.36802494722777301</v>
      </c>
      <c r="E273" s="186">
        <v>0.44729999999999998</v>
      </c>
      <c r="F273" s="187">
        <v>1</v>
      </c>
      <c r="G273" s="165">
        <f t="shared" si="3"/>
        <v>0.44729999999999998</v>
      </c>
      <c r="H273" s="166">
        <f>ROUND('2-Calculator'!$G$23*E273,2)</f>
        <v>2399.7600000000002</v>
      </c>
      <c r="I273" s="188" t="s">
        <v>18</v>
      </c>
      <c r="J273" s="188" t="s">
        <v>17</v>
      </c>
      <c r="K273" s="189" t="s">
        <v>331</v>
      </c>
      <c r="L273" s="190" t="s">
        <v>332</v>
      </c>
      <c r="M273" s="170"/>
      <c r="O273" s="158"/>
      <c r="P273" s="158"/>
    </row>
    <row r="274" spans="1:16">
      <c r="A274" s="159" t="s">
        <v>397</v>
      </c>
      <c r="B274" s="160" t="s">
        <v>1551</v>
      </c>
      <c r="C274" s="161">
        <v>3.1422634580071498</v>
      </c>
      <c r="D274" s="162">
        <v>0.54301162429759697</v>
      </c>
      <c r="E274" s="163">
        <v>0.66</v>
      </c>
      <c r="F274" s="164">
        <v>1</v>
      </c>
      <c r="G274" s="165">
        <f t="shared" si="3"/>
        <v>0.66</v>
      </c>
      <c r="H274" s="166">
        <f>ROUND('2-Calculator'!$G$23*E274,2)</f>
        <v>3540.9</v>
      </c>
      <c r="I274" s="167" t="s">
        <v>18</v>
      </c>
      <c r="J274" s="167" t="s">
        <v>17</v>
      </c>
      <c r="K274" s="168" t="s">
        <v>331</v>
      </c>
      <c r="L274" s="169" t="s">
        <v>332</v>
      </c>
      <c r="M274" s="170"/>
      <c r="O274" s="158"/>
      <c r="P274" s="158"/>
    </row>
    <row r="275" spans="1:16">
      <c r="A275" s="159" t="s">
        <v>398</v>
      </c>
      <c r="B275" s="160" t="s">
        <v>1551</v>
      </c>
      <c r="C275" s="161">
        <v>3.6870960295475501</v>
      </c>
      <c r="D275" s="162">
        <v>0.67371739467646097</v>
      </c>
      <c r="E275" s="163">
        <v>0.81889999999999996</v>
      </c>
      <c r="F275" s="164">
        <v>1</v>
      </c>
      <c r="G275" s="165">
        <f t="shared" si="3"/>
        <v>0.81889999999999996</v>
      </c>
      <c r="H275" s="166">
        <f>ROUND('2-Calculator'!$G$23*E275,2)</f>
        <v>4393.3999999999996</v>
      </c>
      <c r="I275" s="167" t="s">
        <v>18</v>
      </c>
      <c r="J275" s="167" t="s">
        <v>17</v>
      </c>
      <c r="K275" s="168" t="s">
        <v>331</v>
      </c>
      <c r="L275" s="169" t="s">
        <v>332</v>
      </c>
      <c r="M275" s="170"/>
      <c r="O275" s="158"/>
      <c r="P275" s="158"/>
    </row>
    <row r="276" spans="1:16">
      <c r="A276" s="172" t="s">
        <v>399</v>
      </c>
      <c r="B276" s="173" t="s">
        <v>1551</v>
      </c>
      <c r="C276" s="174">
        <v>5.2949245541838099</v>
      </c>
      <c r="D276" s="175">
        <v>1.2165578642320301</v>
      </c>
      <c r="E276" s="176">
        <v>1.4786999999999999</v>
      </c>
      <c r="F276" s="177">
        <v>1</v>
      </c>
      <c r="G276" s="176">
        <f t="shared" si="3"/>
        <v>1.4786999999999999</v>
      </c>
      <c r="H276" s="178">
        <f>ROUND('2-Calculator'!$G$23*E276,2)</f>
        <v>7933.23</v>
      </c>
      <c r="I276" s="179" t="s">
        <v>18</v>
      </c>
      <c r="J276" s="179" t="s">
        <v>17</v>
      </c>
      <c r="K276" s="180" t="s">
        <v>331</v>
      </c>
      <c r="L276" s="181" t="s">
        <v>332</v>
      </c>
      <c r="M276" s="170"/>
      <c r="O276" s="158"/>
      <c r="P276" s="158"/>
    </row>
    <row r="277" spans="1:16">
      <c r="A277" s="182" t="s">
        <v>400</v>
      </c>
      <c r="B277" s="183" t="s">
        <v>1709</v>
      </c>
      <c r="C277" s="184">
        <v>3.1119005328596798</v>
      </c>
      <c r="D277" s="185">
        <v>0.55451880921440699</v>
      </c>
      <c r="E277" s="186">
        <v>0.67400000000000004</v>
      </c>
      <c r="F277" s="187">
        <v>1</v>
      </c>
      <c r="G277" s="165">
        <f t="shared" si="3"/>
        <v>0.67400000000000004</v>
      </c>
      <c r="H277" s="166">
        <f>ROUND('2-Calculator'!$G$23*E277,2)</f>
        <v>3616.01</v>
      </c>
      <c r="I277" s="188" t="s">
        <v>18</v>
      </c>
      <c r="J277" s="188" t="s">
        <v>17</v>
      </c>
      <c r="K277" s="189" t="s">
        <v>331</v>
      </c>
      <c r="L277" s="190" t="s">
        <v>332</v>
      </c>
      <c r="M277" s="170"/>
      <c r="O277" s="158"/>
      <c r="P277" s="158"/>
    </row>
    <row r="278" spans="1:16">
      <c r="A278" s="159" t="s">
        <v>401</v>
      </c>
      <c r="B278" s="160" t="s">
        <v>1709</v>
      </c>
      <c r="C278" s="161">
        <v>4.0579842137219204</v>
      </c>
      <c r="D278" s="162">
        <v>0.70786310979398004</v>
      </c>
      <c r="E278" s="163">
        <v>0.86040000000000005</v>
      </c>
      <c r="F278" s="164">
        <v>1</v>
      </c>
      <c r="G278" s="165">
        <f t="shared" ref="G278:G341" si="4">ROUND(F278*E278,4)</f>
        <v>0.86040000000000005</v>
      </c>
      <c r="H278" s="166">
        <f>ROUND('2-Calculator'!$G$23*E278,2)</f>
        <v>4616.05</v>
      </c>
      <c r="I278" s="167" t="s">
        <v>18</v>
      </c>
      <c r="J278" s="167" t="s">
        <v>17</v>
      </c>
      <c r="K278" s="168" t="s">
        <v>331</v>
      </c>
      <c r="L278" s="169" t="s">
        <v>332</v>
      </c>
      <c r="M278" s="170"/>
      <c r="O278" s="158"/>
      <c r="P278" s="158"/>
    </row>
    <row r="279" spans="1:16">
      <c r="A279" s="159" t="s">
        <v>402</v>
      </c>
      <c r="B279" s="160" t="s">
        <v>1709</v>
      </c>
      <c r="C279" s="161">
        <v>5.7840282373703902</v>
      </c>
      <c r="D279" s="162">
        <v>0.97233532277935197</v>
      </c>
      <c r="E279" s="163">
        <v>1.1818</v>
      </c>
      <c r="F279" s="164">
        <v>1</v>
      </c>
      <c r="G279" s="165">
        <f t="shared" si="4"/>
        <v>1.1818</v>
      </c>
      <c r="H279" s="166">
        <f>ROUND('2-Calculator'!$G$23*E279,2)</f>
        <v>6340.36</v>
      </c>
      <c r="I279" s="167" t="s">
        <v>18</v>
      </c>
      <c r="J279" s="167" t="s">
        <v>17</v>
      </c>
      <c r="K279" s="168" t="s">
        <v>331</v>
      </c>
      <c r="L279" s="169" t="s">
        <v>332</v>
      </c>
      <c r="M279" s="170"/>
      <c r="O279" s="158"/>
      <c r="P279" s="158"/>
    </row>
    <row r="280" spans="1:16">
      <c r="A280" s="172" t="s">
        <v>403</v>
      </c>
      <c r="B280" s="173" t="s">
        <v>1709</v>
      </c>
      <c r="C280" s="174">
        <v>8.5956566701137493</v>
      </c>
      <c r="D280" s="175">
        <v>1.48504555457983</v>
      </c>
      <c r="E280" s="176">
        <v>1.8049999999999999</v>
      </c>
      <c r="F280" s="177">
        <v>1</v>
      </c>
      <c r="G280" s="176">
        <f t="shared" si="4"/>
        <v>1.8049999999999999</v>
      </c>
      <c r="H280" s="178">
        <f>ROUND('2-Calculator'!$G$23*E280,2)</f>
        <v>9683.83</v>
      </c>
      <c r="I280" s="179" t="s">
        <v>18</v>
      </c>
      <c r="J280" s="179" t="s">
        <v>17</v>
      </c>
      <c r="K280" s="180" t="s">
        <v>331</v>
      </c>
      <c r="L280" s="181" t="s">
        <v>332</v>
      </c>
      <c r="M280" s="170"/>
      <c r="O280" s="158"/>
      <c r="P280" s="158"/>
    </row>
    <row r="281" spans="1:16">
      <c r="A281" s="182" t="s">
        <v>404</v>
      </c>
      <c r="B281" s="183" t="s">
        <v>1710</v>
      </c>
      <c r="C281" s="184">
        <v>2.9102963063185001</v>
      </c>
      <c r="D281" s="185">
        <v>0.46480163689523202</v>
      </c>
      <c r="E281" s="186">
        <v>0.56499999999999995</v>
      </c>
      <c r="F281" s="187">
        <v>1</v>
      </c>
      <c r="G281" s="165">
        <f t="shared" si="4"/>
        <v>0.56499999999999995</v>
      </c>
      <c r="H281" s="166">
        <f>ROUND('2-Calculator'!$G$23*E281,2)</f>
        <v>3031.23</v>
      </c>
      <c r="I281" s="188" t="s">
        <v>18</v>
      </c>
      <c r="J281" s="188" t="s">
        <v>17</v>
      </c>
      <c r="K281" s="189" t="s">
        <v>331</v>
      </c>
      <c r="L281" s="190" t="s">
        <v>332</v>
      </c>
      <c r="M281" s="170"/>
      <c r="O281" s="158"/>
      <c r="P281" s="158"/>
    </row>
    <row r="282" spans="1:16">
      <c r="A282" s="159" t="s">
        <v>405</v>
      </c>
      <c r="B282" s="160" t="s">
        <v>1710</v>
      </c>
      <c r="C282" s="161">
        <v>3.7238281777657698</v>
      </c>
      <c r="D282" s="162">
        <v>0.662308015044202</v>
      </c>
      <c r="E282" s="163">
        <v>0.80500000000000005</v>
      </c>
      <c r="F282" s="164">
        <v>1</v>
      </c>
      <c r="G282" s="165">
        <f t="shared" si="4"/>
        <v>0.80500000000000005</v>
      </c>
      <c r="H282" s="166">
        <f>ROUND('2-Calculator'!$G$23*E282,2)</f>
        <v>4318.83</v>
      </c>
      <c r="I282" s="167" t="s">
        <v>18</v>
      </c>
      <c r="J282" s="167" t="s">
        <v>17</v>
      </c>
      <c r="K282" s="168" t="s">
        <v>331</v>
      </c>
      <c r="L282" s="169" t="s">
        <v>332</v>
      </c>
      <c r="M282" s="170"/>
      <c r="O282" s="158"/>
      <c r="P282" s="158"/>
    </row>
    <row r="283" spans="1:16">
      <c r="A283" s="159" t="s">
        <v>406</v>
      </c>
      <c r="B283" s="160" t="s">
        <v>1710</v>
      </c>
      <c r="C283" s="161">
        <v>5.3203833203833204</v>
      </c>
      <c r="D283" s="162">
        <v>0.94093186246039395</v>
      </c>
      <c r="E283" s="163">
        <v>1.1435999999999999</v>
      </c>
      <c r="F283" s="164">
        <v>1</v>
      </c>
      <c r="G283" s="165">
        <f t="shared" si="4"/>
        <v>1.1435999999999999</v>
      </c>
      <c r="H283" s="166">
        <f>ROUND('2-Calculator'!$G$23*E283,2)</f>
        <v>6135.41</v>
      </c>
      <c r="I283" s="167" t="s">
        <v>18</v>
      </c>
      <c r="J283" s="167" t="s">
        <v>17</v>
      </c>
      <c r="K283" s="168" t="s">
        <v>331</v>
      </c>
      <c r="L283" s="169" t="s">
        <v>332</v>
      </c>
      <c r="M283" s="170"/>
      <c r="O283" s="158"/>
      <c r="P283" s="158"/>
    </row>
    <row r="284" spans="1:16">
      <c r="A284" s="172" t="s">
        <v>407</v>
      </c>
      <c r="B284" s="173" t="s">
        <v>1710</v>
      </c>
      <c r="C284" s="174">
        <v>7.4716701902748399</v>
      </c>
      <c r="D284" s="175">
        <v>1.3901274704100299</v>
      </c>
      <c r="E284" s="176">
        <v>1.6896</v>
      </c>
      <c r="F284" s="177">
        <v>1</v>
      </c>
      <c r="G284" s="176">
        <f t="shared" si="4"/>
        <v>1.6896</v>
      </c>
      <c r="H284" s="178">
        <f>ROUND('2-Calculator'!$G$23*E284,2)</f>
        <v>9064.7000000000007</v>
      </c>
      <c r="I284" s="179" t="s">
        <v>18</v>
      </c>
      <c r="J284" s="179" t="s">
        <v>17</v>
      </c>
      <c r="K284" s="180" t="s">
        <v>331</v>
      </c>
      <c r="L284" s="181" t="s">
        <v>332</v>
      </c>
      <c r="M284" s="170"/>
      <c r="O284" s="158"/>
      <c r="P284" s="158"/>
    </row>
    <row r="285" spans="1:16">
      <c r="A285" s="182" t="s">
        <v>408</v>
      </c>
      <c r="B285" s="183" t="s">
        <v>1711</v>
      </c>
      <c r="C285" s="184">
        <v>2.4513819844899598</v>
      </c>
      <c r="D285" s="185">
        <v>0.46955278819636398</v>
      </c>
      <c r="E285" s="186">
        <v>0.57079999999999997</v>
      </c>
      <c r="F285" s="187">
        <v>1</v>
      </c>
      <c r="G285" s="165">
        <f t="shared" si="4"/>
        <v>0.57079999999999997</v>
      </c>
      <c r="H285" s="166">
        <f>ROUND('2-Calculator'!$G$23*E285,2)</f>
        <v>3062.34</v>
      </c>
      <c r="I285" s="188" t="s">
        <v>18</v>
      </c>
      <c r="J285" s="188" t="s">
        <v>17</v>
      </c>
      <c r="K285" s="189" t="s">
        <v>331</v>
      </c>
      <c r="L285" s="190" t="s">
        <v>332</v>
      </c>
      <c r="M285" s="170"/>
      <c r="O285" s="158"/>
      <c r="P285" s="158"/>
    </row>
    <row r="286" spans="1:16">
      <c r="A286" s="159" t="s">
        <v>409</v>
      </c>
      <c r="B286" s="160" t="s">
        <v>1711</v>
      </c>
      <c r="C286" s="161">
        <v>3.2359053299980798</v>
      </c>
      <c r="D286" s="162">
        <v>0.61709977903133795</v>
      </c>
      <c r="E286" s="163">
        <v>0.75009999999999999</v>
      </c>
      <c r="F286" s="164">
        <v>1</v>
      </c>
      <c r="G286" s="165">
        <f t="shared" si="4"/>
        <v>0.75009999999999999</v>
      </c>
      <c r="H286" s="166">
        <f>ROUND('2-Calculator'!$G$23*E286,2)</f>
        <v>4024.29</v>
      </c>
      <c r="I286" s="167" t="s">
        <v>18</v>
      </c>
      <c r="J286" s="167" t="s">
        <v>17</v>
      </c>
      <c r="K286" s="168" t="s">
        <v>331</v>
      </c>
      <c r="L286" s="169" t="s">
        <v>332</v>
      </c>
      <c r="M286" s="170"/>
      <c r="O286" s="158"/>
      <c r="P286" s="158"/>
    </row>
    <row r="287" spans="1:16">
      <c r="A287" s="159" t="s">
        <v>410</v>
      </c>
      <c r="B287" s="160" t="s">
        <v>1711</v>
      </c>
      <c r="C287" s="161">
        <v>4.9121926743602602</v>
      </c>
      <c r="D287" s="162">
        <v>0.86621290515127303</v>
      </c>
      <c r="E287" s="163">
        <v>1.0528</v>
      </c>
      <c r="F287" s="164">
        <v>1</v>
      </c>
      <c r="G287" s="165">
        <f t="shared" si="4"/>
        <v>1.0528</v>
      </c>
      <c r="H287" s="166">
        <f>ROUND('2-Calculator'!$G$23*E287,2)</f>
        <v>5648.27</v>
      </c>
      <c r="I287" s="167" t="s">
        <v>18</v>
      </c>
      <c r="J287" s="167" t="s">
        <v>17</v>
      </c>
      <c r="K287" s="168" t="s">
        <v>331</v>
      </c>
      <c r="L287" s="169" t="s">
        <v>332</v>
      </c>
      <c r="M287" s="170"/>
      <c r="O287" s="158"/>
      <c r="P287" s="158"/>
    </row>
    <row r="288" spans="1:16">
      <c r="A288" s="172" t="s">
        <v>411</v>
      </c>
      <c r="B288" s="173" t="s">
        <v>1711</v>
      </c>
      <c r="C288" s="174">
        <v>7.97882352941176</v>
      </c>
      <c r="D288" s="175">
        <v>1.43683883680226</v>
      </c>
      <c r="E288" s="176">
        <v>1.7464</v>
      </c>
      <c r="F288" s="177">
        <v>1</v>
      </c>
      <c r="G288" s="176">
        <f t="shared" si="4"/>
        <v>1.7464</v>
      </c>
      <c r="H288" s="178">
        <f>ROUND('2-Calculator'!$G$23*E288,2)</f>
        <v>9369.44</v>
      </c>
      <c r="I288" s="179" t="s">
        <v>18</v>
      </c>
      <c r="J288" s="179" t="s">
        <v>17</v>
      </c>
      <c r="K288" s="180" t="s">
        <v>331</v>
      </c>
      <c r="L288" s="181" t="s">
        <v>332</v>
      </c>
      <c r="M288" s="170"/>
      <c r="O288" s="158"/>
      <c r="P288" s="158"/>
    </row>
    <row r="289" spans="1:16">
      <c r="A289" s="182" t="s">
        <v>412</v>
      </c>
      <c r="B289" s="183" t="s">
        <v>1712</v>
      </c>
      <c r="C289" s="184">
        <v>2.33417625489948</v>
      </c>
      <c r="D289" s="185">
        <v>0.45005991900784797</v>
      </c>
      <c r="E289" s="186">
        <v>0.54710000000000003</v>
      </c>
      <c r="F289" s="187">
        <v>1</v>
      </c>
      <c r="G289" s="165">
        <f t="shared" si="4"/>
        <v>0.54710000000000003</v>
      </c>
      <c r="H289" s="166">
        <f>ROUND('2-Calculator'!$G$23*E289,2)</f>
        <v>2935.19</v>
      </c>
      <c r="I289" s="188" t="s">
        <v>18</v>
      </c>
      <c r="J289" s="188" t="s">
        <v>17</v>
      </c>
      <c r="K289" s="189" t="s">
        <v>331</v>
      </c>
      <c r="L289" s="190" t="s">
        <v>332</v>
      </c>
      <c r="M289" s="170"/>
      <c r="O289" s="158"/>
      <c r="P289" s="158"/>
    </row>
    <row r="290" spans="1:16">
      <c r="A290" s="159" t="s">
        <v>413</v>
      </c>
      <c r="B290" s="160" t="s">
        <v>1712</v>
      </c>
      <c r="C290" s="161">
        <v>3.0092784193311499</v>
      </c>
      <c r="D290" s="162">
        <v>0.56459616718730699</v>
      </c>
      <c r="E290" s="163">
        <v>0.68630000000000002</v>
      </c>
      <c r="F290" s="164">
        <v>1</v>
      </c>
      <c r="G290" s="165">
        <f t="shared" si="4"/>
        <v>0.68630000000000002</v>
      </c>
      <c r="H290" s="166">
        <f>ROUND('2-Calculator'!$G$23*E290,2)</f>
        <v>3682</v>
      </c>
      <c r="I290" s="167" t="s">
        <v>18</v>
      </c>
      <c r="J290" s="167" t="s">
        <v>17</v>
      </c>
      <c r="K290" s="168" t="s">
        <v>331</v>
      </c>
      <c r="L290" s="169" t="s">
        <v>332</v>
      </c>
      <c r="M290" s="170"/>
      <c r="O290" s="158"/>
      <c r="P290" s="158"/>
    </row>
    <row r="291" spans="1:16">
      <c r="A291" s="159" t="s">
        <v>414</v>
      </c>
      <c r="B291" s="160" t="s">
        <v>1712</v>
      </c>
      <c r="C291" s="161">
        <v>4.0455665024630498</v>
      </c>
      <c r="D291" s="162">
        <v>0.74867930473139499</v>
      </c>
      <c r="E291" s="163">
        <v>0.91</v>
      </c>
      <c r="F291" s="164">
        <v>1</v>
      </c>
      <c r="G291" s="165">
        <f t="shared" si="4"/>
        <v>0.91</v>
      </c>
      <c r="H291" s="166">
        <f>ROUND('2-Calculator'!$G$23*E291,2)</f>
        <v>4882.1499999999996</v>
      </c>
      <c r="I291" s="167" t="s">
        <v>18</v>
      </c>
      <c r="J291" s="167" t="s">
        <v>17</v>
      </c>
      <c r="K291" s="168" t="s">
        <v>331</v>
      </c>
      <c r="L291" s="169" t="s">
        <v>332</v>
      </c>
      <c r="M291" s="170"/>
      <c r="O291" s="158"/>
      <c r="P291" s="158"/>
    </row>
    <row r="292" spans="1:16">
      <c r="A292" s="172" t="s">
        <v>415</v>
      </c>
      <c r="B292" s="173" t="s">
        <v>1712</v>
      </c>
      <c r="C292" s="174">
        <v>6.5251017639077302</v>
      </c>
      <c r="D292" s="175">
        <v>1.23044445330897</v>
      </c>
      <c r="E292" s="176">
        <v>1.4955000000000001</v>
      </c>
      <c r="F292" s="177">
        <v>1</v>
      </c>
      <c r="G292" s="176">
        <f t="shared" si="4"/>
        <v>1.4955000000000001</v>
      </c>
      <c r="H292" s="178">
        <f>ROUND('2-Calculator'!$G$23*E292,2)</f>
        <v>8023.36</v>
      </c>
      <c r="I292" s="179" t="s">
        <v>18</v>
      </c>
      <c r="J292" s="179" t="s">
        <v>17</v>
      </c>
      <c r="K292" s="180" t="s">
        <v>331</v>
      </c>
      <c r="L292" s="181" t="s">
        <v>332</v>
      </c>
      <c r="M292" s="170"/>
      <c r="O292" s="158"/>
      <c r="P292" s="158"/>
    </row>
    <row r="293" spans="1:16">
      <c r="A293" s="182" t="s">
        <v>416</v>
      </c>
      <c r="B293" s="183" t="s">
        <v>1552</v>
      </c>
      <c r="C293" s="184">
        <v>5.3538461538461499</v>
      </c>
      <c r="D293" s="185">
        <v>3.2702140721931499</v>
      </c>
      <c r="E293" s="186">
        <v>3.9748000000000001</v>
      </c>
      <c r="F293" s="187">
        <v>1</v>
      </c>
      <c r="G293" s="165">
        <f t="shared" si="4"/>
        <v>3.9748000000000001</v>
      </c>
      <c r="H293" s="166">
        <f>ROUND('2-Calculator'!$G$23*E293,2)</f>
        <v>21324.799999999999</v>
      </c>
      <c r="I293" s="188" t="s">
        <v>18</v>
      </c>
      <c r="J293" s="188" t="s">
        <v>17</v>
      </c>
      <c r="K293" s="189" t="s">
        <v>150</v>
      </c>
      <c r="L293" s="190" t="s">
        <v>417</v>
      </c>
      <c r="M293" s="170"/>
      <c r="O293" s="158"/>
      <c r="P293" s="158"/>
    </row>
    <row r="294" spans="1:16">
      <c r="A294" s="159" t="s">
        <v>418</v>
      </c>
      <c r="B294" s="160" t="s">
        <v>1552</v>
      </c>
      <c r="C294" s="161">
        <v>6.5443925233644897</v>
      </c>
      <c r="D294" s="162">
        <v>3.8280113870849801</v>
      </c>
      <c r="E294" s="163">
        <v>4.6528</v>
      </c>
      <c r="F294" s="164">
        <v>1</v>
      </c>
      <c r="G294" s="165">
        <f t="shared" si="4"/>
        <v>4.6528</v>
      </c>
      <c r="H294" s="166">
        <f>ROUND('2-Calculator'!$G$23*E294,2)</f>
        <v>24962.27</v>
      </c>
      <c r="I294" s="167" t="s">
        <v>18</v>
      </c>
      <c r="J294" s="167" t="s">
        <v>17</v>
      </c>
      <c r="K294" s="168" t="s">
        <v>150</v>
      </c>
      <c r="L294" s="169" t="s">
        <v>417</v>
      </c>
      <c r="M294" s="170"/>
      <c r="O294" s="158"/>
      <c r="P294" s="158"/>
    </row>
    <row r="295" spans="1:16">
      <c r="A295" s="159" t="s">
        <v>419</v>
      </c>
      <c r="B295" s="160" t="s">
        <v>1552</v>
      </c>
      <c r="C295" s="161">
        <v>9.7746341463414605</v>
      </c>
      <c r="D295" s="162">
        <v>4.86703756081622</v>
      </c>
      <c r="E295" s="163">
        <v>5.9157000000000002</v>
      </c>
      <c r="F295" s="164">
        <v>1</v>
      </c>
      <c r="G295" s="165">
        <f t="shared" si="4"/>
        <v>5.9157000000000002</v>
      </c>
      <c r="H295" s="166">
        <f>ROUND('2-Calculator'!$G$23*E295,2)</f>
        <v>31737.73</v>
      </c>
      <c r="I295" s="167" t="s">
        <v>18</v>
      </c>
      <c r="J295" s="167" t="s">
        <v>17</v>
      </c>
      <c r="K295" s="168" t="s">
        <v>150</v>
      </c>
      <c r="L295" s="169" t="s">
        <v>417</v>
      </c>
      <c r="M295" s="170"/>
      <c r="O295" s="158"/>
      <c r="P295" s="158"/>
    </row>
    <row r="296" spans="1:16">
      <c r="A296" s="172" t="s">
        <v>420</v>
      </c>
      <c r="B296" s="173" t="s">
        <v>1552</v>
      </c>
      <c r="C296" s="174">
        <v>24.6459330143541</v>
      </c>
      <c r="D296" s="175">
        <v>9.01297718537338</v>
      </c>
      <c r="E296" s="176">
        <v>10.9551</v>
      </c>
      <c r="F296" s="177">
        <v>1</v>
      </c>
      <c r="G296" s="176">
        <f t="shared" si="4"/>
        <v>10.9551</v>
      </c>
      <c r="H296" s="178">
        <f>ROUND('2-Calculator'!$G$23*E296,2)</f>
        <v>58774.11</v>
      </c>
      <c r="I296" s="179" t="s">
        <v>18</v>
      </c>
      <c r="J296" s="179" t="s">
        <v>17</v>
      </c>
      <c r="K296" s="180" t="s">
        <v>150</v>
      </c>
      <c r="L296" s="181" t="s">
        <v>417</v>
      </c>
      <c r="M296" s="170"/>
      <c r="O296" s="158"/>
      <c r="P296" s="158"/>
    </row>
    <row r="297" spans="1:16">
      <c r="A297" s="182" t="s">
        <v>421</v>
      </c>
      <c r="B297" s="183" t="s">
        <v>1553</v>
      </c>
      <c r="C297" s="184">
        <v>7</v>
      </c>
      <c r="D297" s="185">
        <v>8.3902091467629099</v>
      </c>
      <c r="E297" s="186">
        <v>10.1981</v>
      </c>
      <c r="F297" s="187">
        <v>1</v>
      </c>
      <c r="G297" s="165">
        <f t="shared" si="4"/>
        <v>10.1981</v>
      </c>
      <c r="H297" s="166">
        <f>ROUND('2-Calculator'!$G$23*E297,2)</f>
        <v>54712.81</v>
      </c>
      <c r="I297" s="188" t="s">
        <v>18</v>
      </c>
      <c r="J297" s="188" t="s">
        <v>17</v>
      </c>
      <c r="K297" s="189" t="s">
        <v>150</v>
      </c>
      <c r="L297" s="190" t="s">
        <v>417</v>
      </c>
      <c r="M297" s="170"/>
      <c r="O297" s="158"/>
      <c r="P297" s="158"/>
    </row>
    <row r="298" spans="1:16">
      <c r="A298" s="159" t="s">
        <v>422</v>
      </c>
      <c r="B298" s="160" t="s">
        <v>1553</v>
      </c>
      <c r="C298" s="161">
        <v>17.15625</v>
      </c>
      <c r="D298" s="162">
        <v>10.5249165234031</v>
      </c>
      <c r="E298" s="163">
        <v>12.7927</v>
      </c>
      <c r="F298" s="164">
        <v>1</v>
      </c>
      <c r="G298" s="165">
        <f t="shared" si="4"/>
        <v>12.7927</v>
      </c>
      <c r="H298" s="166">
        <f>ROUND('2-Calculator'!$G$23*E298,2)</f>
        <v>68632.84</v>
      </c>
      <c r="I298" s="167" t="s">
        <v>18</v>
      </c>
      <c r="J298" s="167" t="s">
        <v>17</v>
      </c>
      <c r="K298" s="168" t="s">
        <v>150</v>
      </c>
      <c r="L298" s="169" t="s">
        <v>417</v>
      </c>
      <c r="M298" s="170"/>
      <c r="O298" s="158"/>
      <c r="P298" s="158"/>
    </row>
    <row r="299" spans="1:16">
      <c r="A299" s="159" t="s">
        <v>423</v>
      </c>
      <c r="B299" s="160" t="s">
        <v>1553</v>
      </c>
      <c r="C299" s="161">
        <v>26.984070796460198</v>
      </c>
      <c r="D299" s="162">
        <v>16.369427991215101</v>
      </c>
      <c r="E299" s="163">
        <v>19.896599999999999</v>
      </c>
      <c r="F299" s="164">
        <v>1</v>
      </c>
      <c r="G299" s="165">
        <f t="shared" si="4"/>
        <v>19.896599999999999</v>
      </c>
      <c r="H299" s="166">
        <f>ROUND('2-Calculator'!$G$23*E299,2)</f>
        <v>106745.26</v>
      </c>
      <c r="I299" s="167" t="s">
        <v>18</v>
      </c>
      <c r="J299" s="167" t="s">
        <v>17</v>
      </c>
      <c r="K299" s="168" t="s">
        <v>150</v>
      </c>
      <c r="L299" s="169" t="s">
        <v>417</v>
      </c>
      <c r="M299" s="170"/>
      <c r="O299" s="158"/>
      <c r="P299" s="158"/>
    </row>
    <row r="300" spans="1:16">
      <c r="A300" s="172" t="s">
        <v>424</v>
      </c>
      <c r="B300" s="173" t="s">
        <v>1553</v>
      </c>
      <c r="C300" s="174">
        <v>38.588628762541802</v>
      </c>
      <c r="D300" s="175">
        <v>21.971264670733799</v>
      </c>
      <c r="E300" s="176">
        <v>26.7056</v>
      </c>
      <c r="F300" s="177">
        <v>1</v>
      </c>
      <c r="G300" s="176">
        <f t="shared" si="4"/>
        <v>26.7056</v>
      </c>
      <c r="H300" s="178">
        <f>ROUND('2-Calculator'!$G$23*E300,2)</f>
        <v>143275.54</v>
      </c>
      <c r="I300" s="179" t="s">
        <v>18</v>
      </c>
      <c r="J300" s="179" t="s">
        <v>17</v>
      </c>
      <c r="K300" s="180" t="s">
        <v>150</v>
      </c>
      <c r="L300" s="181" t="s">
        <v>417</v>
      </c>
      <c r="M300" s="170"/>
      <c r="O300" s="158"/>
      <c r="P300" s="158"/>
    </row>
    <row r="301" spans="1:16">
      <c r="A301" s="182" t="s">
        <v>425</v>
      </c>
      <c r="B301" s="183" t="s">
        <v>1713</v>
      </c>
      <c r="C301" s="184">
        <v>7.2192982456140404</v>
      </c>
      <c r="D301" s="185">
        <v>4.1033160859952904</v>
      </c>
      <c r="E301" s="186">
        <v>4.9874999999999998</v>
      </c>
      <c r="F301" s="187">
        <v>1</v>
      </c>
      <c r="G301" s="165">
        <f t="shared" si="4"/>
        <v>4.9874999999999998</v>
      </c>
      <c r="H301" s="166">
        <f>ROUND('2-Calculator'!$G$23*E301,2)</f>
        <v>26757.94</v>
      </c>
      <c r="I301" s="188" t="s">
        <v>18</v>
      </c>
      <c r="J301" s="188" t="s">
        <v>17</v>
      </c>
      <c r="K301" s="189" t="s">
        <v>150</v>
      </c>
      <c r="L301" s="190" t="s">
        <v>417</v>
      </c>
      <c r="M301" s="170"/>
      <c r="O301" s="158"/>
      <c r="P301" s="158"/>
    </row>
    <row r="302" spans="1:16">
      <c r="A302" s="159" t="s">
        <v>426</v>
      </c>
      <c r="B302" s="160" t="s">
        <v>1713</v>
      </c>
      <c r="C302" s="161">
        <v>9.1607538802660695</v>
      </c>
      <c r="D302" s="162">
        <v>4.9495439858632198</v>
      </c>
      <c r="E302" s="163">
        <v>6.016</v>
      </c>
      <c r="F302" s="164">
        <v>1</v>
      </c>
      <c r="G302" s="165">
        <f t="shared" si="4"/>
        <v>6.016</v>
      </c>
      <c r="H302" s="166">
        <f>ROUND('2-Calculator'!$G$23*E302,2)</f>
        <v>32275.84</v>
      </c>
      <c r="I302" s="167" t="s">
        <v>18</v>
      </c>
      <c r="J302" s="167" t="s">
        <v>17</v>
      </c>
      <c r="K302" s="168" t="s">
        <v>150</v>
      </c>
      <c r="L302" s="169" t="s">
        <v>417</v>
      </c>
      <c r="M302" s="170"/>
      <c r="O302" s="158"/>
      <c r="P302" s="158"/>
    </row>
    <row r="303" spans="1:16">
      <c r="A303" s="159" t="s">
        <v>427</v>
      </c>
      <c r="B303" s="160" t="s">
        <v>1713</v>
      </c>
      <c r="C303" s="161">
        <v>13.1769710720363</v>
      </c>
      <c r="D303" s="162">
        <v>6.3220621738595399</v>
      </c>
      <c r="E303" s="163">
        <v>7.6844000000000001</v>
      </c>
      <c r="F303" s="164">
        <v>1</v>
      </c>
      <c r="G303" s="165">
        <f t="shared" si="4"/>
        <v>7.6844000000000001</v>
      </c>
      <c r="H303" s="166">
        <f>ROUND('2-Calculator'!$G$23*E303,2)</f>
        <v>41226.81</v>
      </c>
      <c r="I303" s="167" t="s">
        <v>18</v>
      </c>
      <c r="J303" s="167" t="s">
        <v>17</v>
      </c>
      <c r="K303" s="168" t="s">
        <v>150</v>
      </c>
      <c r="L303" s="169" t="s">
        <v>417</v>
      </c>
      <c r="M303" s="170"/>
      <c r="O303" s="158"/>
      <c r="P303" s="158"/>
    </row>
    <row r="304" spans="1:16">
      <c r="A304" s="172" t="s">
        <v>428</v>
      </c>
      <c r="B304" s="173" t="s">
        <v>1713</v>
      </c>
      <c r="C304" s="174">
        <v>20.7403100775194</v>
      </c>
      <c r="D304" s="175">
        <v>9.19155794641431</v>
      </c>
      <c r="E304" s="176">
        <v>11.1722</v>
      </c>
      <c r="F304" s="177">
        <v>1</v>
      </c>
      <c r="G304" s="176">
        <f t="shared" si="4"/>
        <v>11.1722</v>
      </c>
      <c r="H304" s="178">
        <f>ROUND('2-Calculator'!$G$23*E304,2)</f>
        <v>59938.85</v>
      </c>
      <c r="I304" s="179" t="s">
        <v>18</v>
      </c>
      <c r="J304" s="179" t="s">
        <v>17</v>
      </c>
      <c r="K304" s="180" t="s">
        <v>150</v>
      </c>
      <c r="L304" s="181" t="s">
        <v>417</v>
      </c>
      <c r="M304" s="170"/>
      <c r="O304" s="158"/>
      <c r="P304" s="158"/>
    </row>
    <row r="305" spans="1:16">
      <c r="A305" s="182" t="s">
        <v>429</v>
      </c>
      <c r="B305" s="183" t="s">
        <v>1714</v>
      </c>
      <c r="C305" s="184">
        <v>5.46650235267757</v>
      </c>
      <c r="D305" s="185">
        <v>3.73712069869894</v>
      </c>
      <c r="E305" s="186">
        <v>4.5423</v>
      </c>
      <c r="F305" s="187">
        <v>1</v>
      </c>
      <c r="G305" s="165">
        <f t="shared" si="4"/>
        <v>4.5423</v>
      </c>
      <c r="H305" s="166">
        <f>ROUND('2-Calculator'!$G$23*E305,2)</f>
        <v>24369.439999999999</v>
      </c>
      <c r="I305" s="188" t="s">
        <v>18</v>
      </c>
      <c r="J305" s="188" t="s">
        <v>17</v>
      </c>
      <c r="K305" s="189" t="s">
        <v>150</v>
      </c>
      <c r="L305" s="190" t="s">
        <v>417</v>
      </c>
      <c r="M305" s="170"/>
      <c r="O305" s="158"/>
      <c r="P305" s="158"/>
    </row>
    <row r="306" spans="1:16">
      <c r="A306" s="159" t="s">
        <v>430</v>
      </c>
      <c r="B306" s="160" t="s">
        <v>1714</v>
      </c>
      <c r="C306" s="161">
        <v>6.6024329769099603</v>
      </c>
      <c r="D306" s="162">
        <v>4.1298267141876801</v>
      </c>
      <c r="E306" s="163">
        <v>5.0197000000000003</v>
      </c>
      <c r="F306" s="164">
        <v>1</v>
      </c>
      <c r="G306" s="165">
        <f t="shared" si="4"/>
        <v>5.0197000000000003</v>
      </c>
      <c r="H306" s="166">
        <f>ROUND('2-Calculator'!$G$23*E306,2)</f>
        <v>26930.69</v>
      </c>
      <c r="I306" s="167" t="s">
        <v>18</v>
      </c>
      <c r="J306" s="167" t="s">
        <v>17</v>
      </c>
      <c r="K306" s="168" t="s">
        <v>150</v>
      </c>
      <c r="L306" s="169" t="s">
        <v>417</v>
      </c>
      <c r="M306" s="170"/>
      <c r="O306" s="158"/>
      <c r="P306" s="158"/>
    </row>
    <row r="307" spans="1:16">
      <c r="A307" s="159" t="s">
        <v>431</v>
      </c>
      <c r="B307" s="160" t="s">
        <v>1714</v>
      </c>
      <c r="C307" s="161">
        <v>9.8281910397295</v>
      </c>
      <c r="D307" s="162">
        <v>5.1944744158021798</v>
      </c>
      <c r="E307" s="163">
        <v>6.3137999999999996</v>
      </c>
      <c r="F307" s="164">
        <v>1</v>
      </c>
      <c r="G307" s="165">
        <f t="shared" si="4"/>
        <v>6.3137999999999996</v>
      </c>
      <c r="H307" s="166">
        <f>ROUND('2-Calculator'!$G$23*E307,2)</f>
        <v>33873.54</v>
      </c>
      <c r="I307" s="167" t="s">
        <v>18</v>
      </c>
      <c r="J307" s="167" t="s">
        <v>17</v>
      </c>
      <c r="K307" s="168" t="s">
        <v>150</v>
      </c>
      <c r="L307" s="169" t="s">
        <v>417</v>
      </c>
      <c r="M307" s="170"/>
      <c r="O307" s="158"/>
      <c r="P307" s="158"/>
    </row>
    <row r="308" spans="1:16">
      <c r="A308" s="172" t="s">
        <v>432</v>
      </c>
      <c r="B308" s="173" t="s">
        <v>1714</v>
      </c>
      <c r="C308" s="174">
        <v>16.350706509149902</v>
      </c>
      <c r="D308" s="175">
        <v>7.8062558810524401</v>
      </c>
      <c r="E308" s="176">
        <v>9.4884000000000004</v>
      </c>
      <c r="F308" s="177">
        <v>1</v>
      </c>
      <c r="G308" s="176">
        <f t="shared" si="4"/>
        <v>9.4884000000000004</v>
      </c>
      <c r="H308" s="178">
        <f>ROUND('2-Calculator'!$G$23*E308,2)</f>
        <v>50905.27</v>
      </c>
      <c r="I308" s="179" t="s">
        <v>18</v>
      </c>
      <c r="J308" s="179" t="s">
        <v>17</v>
      </c>
      <c r="K308" s="180" t="s">
        <v>150</v>
      </c>
      <c r="L308" s="181" t="s">
        <v>417</v>
      </c>
      <c r="M308" s="170"/>
      <c r="O308" s="158"/>
      <c r="P308" s="158"/>
    </row>
    <row r="309" spans="1:16">
      <c r="A309" s="182" t="s">
        <v>433</v>
      </c>
      <c r="B309" s="183" t="s">
        <v>1715</v>
      </c>
      <c r="C309" s="184">
        <v>7.3489583333333304</v>
      </c>
      <c r="D309" s="185">
        <v>3.8619237813341201</v>
      </c>
      <c r="E309" s="186">
        <v>4.694</v>
      </c>
      <c r="F309" s="187">
        <v>1</v>
      </c>
      <c r="G309" s="165">
        <f t="shared" si="4"/>
        <v>4.694</v>
      </c>
      <c r="H309" s="166">
        <f>ROUND('2-Calculator'!$G$23*E309,2)</f>
        <v>25183.31</v>
      </c>
      <c r="I309" s="188" t="s">
        <v>18</v>
      </c>
      <c r="J309" s="188" t="s">
        <v>17</v>
      </c>
      <c r="K309" s="189" t="s">
        <v>150</v>
      </c>
      <c r="L309" s="190" t="s">
        <v>417</v>
      </c>
      <c r="M309" s="170"/>
      <c r="O309" s="158"/>
      <c r="P309" s="158"/>
    </row>
    <row r="310" spans="1:16">
      <c r="A310" s="159" t="s">
        <v>434</v>
      </c>
      <c r="B310" s="160" t="s">
        <v>1715</v>
      </c>
      <c r="C310" s="161">
        <v>8.8973953390277298</v>
      </c>
      <c r="D310" s="162">
        <v>4.3985522305547402</v>
      </c>
      <c r="E310" s="163">
        <v>5.3464</v>
      </c>
      <c r="F310" s="164">
        <v>1</v>
      </c>
      <c r="G310" s="165">
        <f t="shared" si="4"/>
        <v>5.3464</v>
      </c>
      <c r="H310" s="166">
        <f>ROUND('2-Calculator'!$G$23*E310,2)</f>
        <v>28683.439999999999</v>
      </c>
      <c r="I310" s="167" t="s">
        <v>18</v>
      </c>
      <c r="J310" s="167" t="s">
        <v>17</v>
      </c>
      <c r="K310" s="168" t="s">
        <v>150</v>
      </c>
      <c r="L310" s="169" t="s">
        <v>417</v>
      </c>
      <c r="M310" s="170"/>
      <c r="O310" s="158"/>
      <c r="P310" s="158"/>
    </row>
    <row r="311" spans="1:16">
      <c r="A311" s="159" t="s">
        <v>435</v>
      </c>
      <c r="B311" s="160" t="s">
        <v>1715</v>
      </c>
      <c r="C311" s="161">
        <v>11.2723940070131</v>
      </c>
      <c r="D311" s="162">
        <v>5.2973433928975098</v>
      </c>
      <c r="E311" s="163">
        <v>6.4386999999999999</v>
      </c>
      <c r="F311" s="164">
        <v>1</v>
      </c>
      <c r="G311" s="165">
        <f t="shared" si="4"/>
        <v>6.4386999999999999</v>
      </c>
      <c r="H311" s="166">
        <f>ROUND('2-Calculator'!$G$23*E311,2)</f>
        <v>34543.629999999997</v>
      </c>
      <c r="I311" s="167" t="s">
        <v>18</v>
      </c>
      <c r="J311" s="167" t="s">
        <v>17</v>
      </c>
      <c r="K311" s="168" t="s">
        <v>150</v>
      </c>
      <c r="L311" s="169" t="s">
        <v>417</v>
      </c>
      <c r="M311" s="170"/>
      <c r="O311" s="158"/>
      <c r="P311" s="158"/>
    </row>
    <row r="312" spans="1:16">
      <c r="A312" s="172" t="s">
        <v>436</v>
      </c>
      <c r="B312" s="173" t="s">
        <v>1715</v>
      </c>
      <c r="C312" s="174">
        <v>15.8055975794251</v>
      </c>
      <c r="D312" s="175">
        <v>7.22990176013748</v>
      </c>
      <c r="E312" s="176">
        <v>8.7878000000000007</v>
      </c>
      <c r="F312" s="177">
        <v>1</v>
      </c>
      <c r="G312" s="176">
        <f t="shared" si="4"/>
        <v>8.7878000000000007</v>
      </c>
      <c r="H312" s="178">
        <f>ROUND('2-Calculator'!$G$23*E312,2)</f>
        <v>47146.55</v>
      </c>
      <c r="I312" s="179" t="s">
        <v>18</v>
      </c>
      <c r="J312" s="179" t="s">
        <v>17</v>
      </c>
      <c r="K312" s="180" t="s">
        <v>150</v>
      </c>
      <c r="L312" s="181" t="s">
        <v>417</v>
      </c>
      <c r="M312" s="170"/>
      <c r="O312" s="158"/>
      <c r="P312" s="158"/>
    </row>
    <row r="313" spans="1:16">
      <c r="A313" s="182" t="s">
        <v>437</v>
      </c>
      <c r="B313" s="183" t="s">
        <v>1716</v>
      </c>
      <c r="C313" s="184">
        <v>5.7328953693318399</v>
      </c>
      <c r="D313" s="185">
        <v>3.331309427821</v>
      </c>
      <c r="E313" s="186">
        <v>4.0491000000000001</v>
      </c>
      <c r="F313" s="187">
        <v>1</v>
      </c>
      <c r="G313" s="165">
        <f t="shared" si="4"/>
        <v>4.0491000000000001</v>
      </c>
      <c r="H313" s="166">
        <f>ROUND('2-Calculator'!$G$23*E313,2)</f>
        <v>21723.42</v>
      </c>
      <c r="I313" s="188" t="s">
        <v>18</v>
      </c>
      <c r="J313" s="188" t="s">
        <v>17</v>
      </c>
      <c r="K313" s="189" t="s">
        <v>150</v>
      </c>
      <c r="L313" s="190" t="s">
        <v>417</v>
      </c>
      <c r="M313" s="170"/>
      <c r="O313" s="158"/>
      <c r="P313" s="158"/>
    </row>
    <row r="314" spans="1:16">
      <c r="A314" s="159" t="s">
        <v>438</v>
      </c>
      <c r="B314" s="160" t="s">
        <v>1716</v>
      </c>
      <c r="C314" s="161">
        <v>6.83324621014114</v>
      </c>
      <c r="D314" s="162">
        <v>3.68269730963743</v>
      </c>
      <c r="E314" s="163">
        <v>4.4762000000000004</v>
      </c>
      <c r="F314" s="164">
        <v>1</v>
      </c>
      <c r="G314" s="165">
        <f t="shared" si="4"/>
        <v>4.4762000000000004</v>
      </c>
      <c r="H314" s="166">
        <f>ROUND('2-Calculator'!$G$23*E314,2)</f>
        <v>24014.81</v>
      </c>
      <c r="I314" s="167" t="s">
        <v>18</v>
      </c>
      <c r="J314" s="167" t="s">
        <v>17</v>
      </c>
      <c r="K314" s="168" t="s">
        <v>150</v>
      </c>
      <c r="L314" s="169" t="s">
        <v>417</v>
      </c>
      <c r="M314" s="170"/>
      <c r="O314" s="158"/>
      <c r="P314" s="158"/>
    </row>
    <row r="315" spans="1:16">
      <c r="A315" s="159" t="s">
        <v>439</v>
      </c>
      <c r="B315" s="160" t="s">
        <v>1716</v>
      </c>
      <c r="C315" s="161">
        <v>9.0794021485287306</v>
      </c>
      <c r="D315" s="162">
        <v>4.3631551254155401</v>
      </c>
      <c r="E315" s="163">
        <v>5.3033999999999999</v>
      </c>
      <c r="F315" s="164">
        <v>1</v>
      </c>
      <c r="G315" s="165">
        <f t="shared" si="4"/>
        <v>5.3033999999999999</v>
      </c>
      <c r="H315" s="166">
        <f>ROUND('2-Calculator'!$G$23*E315,2)</f>
        <v>28452.74</v>
      </c>
      <c r="I315" s="167" t="s">
        <v>18</v>
      </c>
      <c r="J315" s="167" t="s">
        <v>17</v>
      </c>
      <c r="K315" s="168" t="s">
        <v>150</v>
      </c>
      <c r="L315" s="169" t="s">
        <v>417</v>
      </c>
      <c r="M315" s="170"/>
      <c r="O315" s="158"/>
      <c r="P315" s="158"/>
    </row>
    <row r="316" spans="1:16">
      <c r="A316" s="172" t="s">
        <v>440</v>
      </c>
      <c r="B316" s="173" t="s">
        <v>1716</v>
      </c>
      <c r="C316" s="174">
        <v>14.4922717993584</v>
      </c>
      <c r="D316" s="175">
        <v>6.3792175468042904</v>
      </c>
      <c r="E316" s="176">
        <v>7.7538</v>
      </c>
      <c r="F316" s="177">
        <v>1</v>
      </c>
      <c r="G316" s="176">
        <f t="shared" si="4"/>
        <v>7.7538</v>
      </c>
      <c r="H316" s="178">
        <f>ROUND('2-Calculator'!$G$23*E316,2)</f>
        <v>41599.14</v>
      </c>
      <c r="I316" s="179" t="s">
        <v>18</v>
      </c>
      <c r="J316" s="179" t="s">
        <v>17</v>
      </c>
      <c r="K316" s="180" t="s">
        <v>150</v>
      </c>
      <c r="L316" s="181" t="s">
        <v>417</v>
      </c>
      <c r="M316" s="170"/>
      <c r="O316" s="158"/>
      <c r="P316" s="158"/>
    </row>
    <row r="317" spans="1:16">
      <c r="A317" s="182" t="s">
        <v>441</v>
      </c>
      <c r="B317" s="183" t="s">
        <v>1717</v>
      </c>
      <c r="C317" s="184">
        <v>4.1552839683680798</v>
      </c>
      <c r="D317" s="185">
        <v>2.7658749474643902</v>
      </c>
      <c r="E317" s="186">
        <v>3.3618999999999999</v>
      </c>
      <c r="F317" s="187">
        <v>1</v>
      </c>
      <c r="G317" s="165">
        <f t="shared" si="4"/>
        <v>3.3618999999999999</v>
      </c>
      <c r="H317" s="166">
        <f>ROUND('2-Calculator'!$G$23*E317,2)</f>
        <v>18036.59</v>
      </c>
      <c r="I317" s="188" t="s">
        <v>18</v>
      </c>
      <c r="J317" s="188" t="s">
        <v>17</v>
      </c>
      <c r="K317" s="189" t="s">
        <v>150</v>
      </c>
      <c r="L317" s="190" t="s">
        <v>417</v>
      </c>
      <c r="M317" s="170"/>
      <c r="O317" s="158"/>
      <c r="P317" s="158"/>
    </row>
    <row r="318" spans="1:16">
      <c r="A318" s="159" t="s">
        <v>442</v>
      </c>
      <c r="B318" s="160" t="s">
        <v>1717</v>
      </c>
      <c r="C318" s="161">
        <v>4.8349445041174404</v>
      </c>
      <c r="D318" s="162">
        <v>2.7899270492490902</v>
      </c>
      <c r="E318" s="163">
        <v>3.3910999999999998</v>
      </c>
      <c r="F318" s="164">
        <v>1</v>
      </c>
      <c r="G318" s="165">
        <f t="shared" si="4"/>
        <v>3.3910999999999998</v>
      </c>
      <c r="H318" s="166">
        <f>ROUND('2-Calculator'!$G$23*E318,2)</f>
        <v>18193.25</v>
      </c>
      <c r="I318" s="167" t="s">
        <v>18</v>
      </c>
      <c r="J318" s="167" t="s">
        <v>17</v>
      </c>
      <c r="K318" s="168" t="s">
        <v>150</v>
      </c>
      <c r="L318" s="169" t="s">
        <v>417</v>
      </c>
      <c r="M318" s="170"/>
      <c r="O318" s="158"/>
      <c r="P318" s="158"/>
    </row>
    <row r="319" spans="1:16">
      <c r="A319" s="159" t="s">
        <v>443</v>
      </c>
      <c r="B319" s="160" t="s">
        <v>1717</v>
      </c>
      <c r="C319" s="161">
        <v>8.2768786127167608</v>
      </c>
      <c r="D319" s="162">
        <v>4.12883567470577</v>
      </c>
      <c r="E319" s="163">
        <v>5.0185000000000004</v>
      </c>
      <c r="F319" s="164">
        <v>1</v>
      </c>
      <c r="G319" s="165">
        <f t="shared" si="4"/>
        <v>5.0185000000000004</v>
      </c>
      <c r="H319" s="166">
        <f>ROUND('2-Calculator'!$G$23*E319,2)</f>
        <v>26924.25</v>
      </c>
      <c r="I319" s="167" t="s">
        <v>18</v>
      </c>
      <c r="J319" s="167" t="s">
        <v>17</v>
      </c>
      <c r="K319" s="168" t="s">
        <v>150</v>
      </c>
      <c r="L319" s="169" t="s">
        <v>417</v>
      </c>
      <c r="M319" s="170"/>
      <c r="O319" s="158"/>
      <c r="P319" s="158"/>
    </row>
    <row r="320" spans="1:16">
      <c r="A320" s="172" t="s">
        <v>444</v>
      </c>
      <c r="B320" s="173" t="s">
        <v>1717</v>
      </c>
      <c r="C320" s="174">
        <v>16.056547619047599</v>
      </c>
      <c r="D320" s="175">
        <v>6.8373173080015697</v>
      </c>
      <c r="E320" s="176">
        <v>8.3106000000000009</v>
      </c>
      <c r="F320" s="177">
        <v>1</v>
      </c>
      <c r="G320" s="176">
        <f t="shared" si="4"/>
        <v>8.3106000000000009</v>
      </c>
      <c r="H320" s="178">
        <f>ROUND('2-Calculator'!$G$23*E320,2)</f>
        <v>44586.37</v>
      </c>
      <c r="I320" s="179" t="s">
        <v>18</v>
      </c>
      <c r="J320" s="179" t="s">
        <v>17</v>
      </c>
      <c r="K320" s="180" t="s">
        <v>150</v>
      </c>
      <c r="L320" s="181" t="s">
        <v>417</v>
      </c>
      <c r="M320" s="170"/>
      <c r="O320" s="158"/>
      <c r="P320" s="158"/>
    </row>
    <row r="321" spans="1:16">
      <c r="A321" s="182" t="s">
        <v>445</v>
      </c>
      <c r="B321" s="183" t="s">
        <v>1554</v>
      </c>
      <c r="C321" s="184">
        <v>2.4207620842870599</v>
      </c>
      <c r="D321" s="185">
        <v>2.6837510146134198</v>
      </c>
      <c r="E321" s="186">
        <v>3.2621000000000002</v>
      </c>
      <c r="F321" s="187">
        <v>1</v>
      </c>
      <c r="G321" s="165">
        <f t="shared" si="4"/>
        <v>3.2621000000000002</v>
      </c>
      <c r="H321" s="166">
        <f>ROUND('2-Calculator'!$G$23*E321,2)</f>
        <v>17501.169999999998</v>
      </c>
      <c r="I321" s="188" t="s">
        <v>18</v>
      </c>
      <c r="J321" s="188" t="s">
        <v>17</v>
      </c>
      <c r="K321" s="189" t="s">
        <v>150</v>
      </c>
      <c r="L321" s="190" t="s">
        <v>417</v>
      </c>
      <c r="M321" s="170"/>
      <c r="O321" s="158"/>
      <c r="P321" s="158"/>
    </row>
    <row r="322" spans="1:16">
      <c r="A322" s="159" t="s">
        <v>446</v>
      </c>
      <c r="B322" s="160" t="s">
        <v>1554</v>
      </c>
      <c r="C322" s="161">
        <v>3.8341336116910201</v>
      </c>
      <c r="D322" s="162">
        <v>2.8366547366694301</v>
      </c>
      <c r="E322" s="163">
        <v>3.4479000000000002</v>
      </c>
      <c r="F322" s="164">
        <v>1</v>
      </c>
      <c r="G322" s="165">
        <f t="shared" si="4"/>
        <v>3.4479000000000002</v>
      </c>
      <c r="H322" s="166">
        <f>ROUND('2-Calculator'!$G$23*E322,2)</f>
        <v>18497.98</v>
      </c>
      <c r="I322" s="167" t="s">
        <v>18</v>
      </c>
      <c r="J322" s="167" t="s">
        <v>17</v>
      </c>
      <c r="K322" s="168" t="s">
        <v>150</v>
      </c>
      <c r="L322" s="169" t="s">
        <v>417</v>
      </c>
      <c r="M322" s="170"/>
      <c r="O322" s="158"/>
      <c r="P322" s="158"/>
    </row>
    <row r="323" spans="1:16">
      <c r="A323" s="159" t="s">
        <v>447</v>
      </c>
      <c r="B323" s="160" t="s">
        <v>1554</v>
      </c>
      <c r="C323" s="161">
        <v>7.5449113338473399</v>
      </c>
      <c r="D323" s="162">
        <v>3.7210483692376299</v>
      </c>
      <c r="E323" s="163">
        <v>4.5228000000000002</v>
      </c>
      <c r="F323" s="164">
        <v>1</v>
      </c>
      <c r="G323" s="165">
        <f t="shared" si="4"/>
        <v>4.5228000000000002</v>
      </c>
      <c r="H323" s="166">
        <f>ROUND('2-Calculator'!$G$23*E323,2)</f>
        <v>24264.82</v>
      </c>
      <c r="I323" s="167" t="s">
        <v>18</v>
      </c>
      <c r="J323" s="167" t="s">
        <v>17</v>
      </c>
      <c r="K323" s="168" t="s">
        <v>150</v>
      </c>
      <c r="L323" s="169" t="s">
        <v>417</v>
      </c>
      <c r="M323" s="170"/>
      <c r="O323" s="158"/>
      <c r="P323" s="158"/>
    </row>
    <row r="324" spans="1:16">
      <c r="A324" s="172" t="s">
        <v>448</v>
      </c>
      <c r="B324" s="173" t="s">
        <v>1554</v>
      </c>
      <c r="C324" s="174">
        <v>13.400309119010799</v>
      </c>
      <c r="D324" s="175">
        <v>6.10205407600741</v>
      </c>
      <c r="E324" s="176">
        <v>7.4169</v>
      </c>
      <c r="F324" s="177">
        <v>1</v>
      </c>
      <c r="G324" s="176">
        <f t="shared" si="4"/>
        <v>7.4169</v>
      </c>
      <c r="H324" s="178">
        <f>ROUND('2-Calculator'!$G$23*E324,2)</f>
        <v>39791.67</v>
      </c>
      <c r="I324" s="179" t="s">
        <v>18</v>
      </c>
      <c r="J324" s="179" t="s">
        <v>17</v>
      </c>
      <c r="K324" s="180" t="s">
        <v>150</v>
      </c>
      <c r="L324" s="181" t="s">
        <v>417</v>
      </c>
      <c r="M324" s="170"/>
      <c r="O324" s="158"/>
      <c r="P324" s="158"/>
    </row>
    <row r="325" spans="1:16">
      <c r="A325" s="182" t="s">
        <v>449</v>
      </c>
      <c r="B325" s="183" t="s">
        <v>1718</v>
      </c>
      <c r="C325" s="184">
        <v>4.6323529411764701</v>
      </c>
      <c r="D325" s="185">
        <v>2.1571231269330999</v>
      </c>
      <c r="E325" s="186">
        <v>2.6219000000000001</v>
      </c>
      <c r="F325" s="187">
        <v>1</v>
      </c>
      <c r="G325" s="165">
        <f t="shared" si="4"/>
        <v>2.6219000000000001</v>
      </c>
      <c r="H325" s="166">
        <f>ROUND('2-Calculator'!$G$23*E325,2)</f>
        <v>14066.49</v>
      </c>
      <c r="I325" s="188" t="s">
        <v>18</v>
      </c>
      <c r="J325" s="188" t="s">
        <v>17</v>
      </c>
      <c r="K325" s="189" t="s">
        <v>150</v>
      </c>
      <c r="L325" s="190" t="s">
        <v>417</v>
      </c>
      <c r="M325" s="170"/>
      <c r="O325" s="158"/>
      <c r="P325" s="158"/>
    </row>
    <row r="326" spans="1:16">
      <c r="A326" s="159" t="s">
        <v>450</v>
      </c>
      <c r="B326" s="160" t="s">
        <v>1718</v>
      </c>
      <c r="C326" s="161">
        <v>6.1898016997167096</v>
      </c>
      <c r="D326" s="162">
        <v>2.34964780865897</v>
      </c>
      <c r="E326" s="163">
        <v>2.8559000000000001</v>
      </c>
      <c r="F326" s="164">
        <v>1</v>
      </c>
      <c r="G326" s="165">
        <f t="shared" si="4"/>
        <v>2.8559000000000001</v>
      </c>
      <c r="H326" s="166">
        <f>ROUND('2-Calculator'!$G$23*E326,2)</f>
        <v>15321.9</v>
      </c>
      <c r="I326" s="167" t="s">
        <v>18</v>
      </c>
      <c r="J326" s="167" t="s">
        <v>17</v>
      </c>
      <c r="K326" s="168" t="s">
        <v>150</v>
      </c>
      <c r="L326" s="169" t="s">
        <v>417</v>
      </c>
      <c r="M326" s="170"/>
      <c r="O326" s="158"/>
      <c r="P326" s="158"/>
    </row>
    <row r="327" spans="1:16">
      <c r="A327" s="159" t="s">
        <v>451</v>
      </c>
      <c r="B327" s="160" t="s">
        <v>1718</v>
      </c>
      <c r="C327" s="161">
        <v>8.1807909604519793</v>
      </c>
      <c r="D327" s="162">
        <v>2.7071202953553901</v>
      </c>
      <c r="E327" s="163">
        <v>3.2904</v>
      </c>
      <c r="F327" s="164">
        <v>1</v>
      </c>
      <c r="G327" s="165">
        <f t="shared" si="4"/>
        <v>3.2904</v>
      </c>
      <c r="H327" s="166">
        <f>ROUND('2-Calculator'!$G$23*E327,2)</f>
        <v>17653</v>
      </c>
      <c r="I327" s="167" t="s">
        <v>18</v>
      </c>
      <c r="J327" s="167" t="s">
        <v>17</v>
      </c>
      <c r="K327" s="168" t="s">
        <v>150</v>
      </c>
      <c r="L327" s="169" t="s">
        <v>417</v>
      </c>
      <c r="M327" s="170"/>
      <c r="O327" s="158"/>
      <c r="P327" s="158"/>
    </row>
    <row r="328" spans="1:16">
      <c r="A328" s="172" t="s">
        <v>452</v>
      </c>
      <c r="B328" s="173" t="s">
        <v>1718</v>
      </c>
      <c r="C328" s="174">
        <v>13.283653846153801</v>
      </c>
      <c r="D328" s="175">
        <v>4.1948410475385396</v>
      </c>
      <c r="E328" s="176">
        <v>5.0987</v>
      </c>
      <c r="F328" s="177">
        <v>1</v>
      </c>
      <c r="G328" s="176">
        <f t="shared" si="4"/>
        <v>5.0987</v>
      </c>
      <c r="H328" s="178">
        <f>ROUND('2-Calculator'!$G$23*E328,2)</f>
        <v>27354.53</v>
      </c>
      <c r="I328" s="179" t="s">
        <v>18</v>
      </c>
      <c r="J328" s="179" t="s">
        <v>17</v>
      </c>
      <c r="K328" s="180" t="s">
        <v>150</v>
      </c>
      <c r="L328" s="181" t="s">
        <v>417</v>
      </c>
      <c r="M328" s="170"/>
      <c r="O328" s="158"/>
      <c r="P328" s="158"/>
    </row>
    <row r="329" spans="1:16">
      <c r="A329" s="182" t="s">
        <v>453</v>
      </c>
      <c r="B329" s="183" t="s">
        <v>1719</v>
      </c>
      <c r="C329" s="184">
        <v>2.7009177459473399</v>
      </c>
      <c r="D329" s="185">
        <v>1.5721206623302699</v>
      </c>
      <c r="E329" s="186">
        <v>1.9108000000000001</v>
      </c>
      <c r="F329" s="187">
        <v>1</v>
      </c>
      <c r="G329" s="165">
        <f t="shared" si="4"/>
        <v>1.9108000000000001</v>
      </c>
      <c r="H329" s="166">
        <f>ROUND('2-Calculator'!$G$23*E329,2)</f>
        <v>10251.44</v>
      </c>
      <c r="I329" s="188" t="s">
        <v>18</v>
      </c>
      <c r="J329" s="188" t="s">
        <v>17</v>
      </c>
      <c r="K329" s="189" t="s">
        <v>150</v>
      </c>
      <c r="L329" s="190" t="s">
        <v>417</v>
      </c>
      <c r="M329" s="170"/>
      <c r="O329" s="158"/>
      <c r="P329" s="158"/>
    </row>
    <row r="330" spans="1:16">
      <c r="A330" s="159" t="s">
        <v>454</v>
      </c>
      <c r="B330" s="160" t="s">
        <v>1719</v>
      </c>
      <c r="C330" s="161">
        <v>3.8636419829397899</v>
      </c>
      <c r="D330" s="162">
        <v>1.80131228818899</v>
      </c>
      <c r="E330" s="163">
        <v>2.1894</v>
      </c>
      <c r="F330" s="164">
        <v>1</v>
      </c>
      <c r="G330" s="165">
        <f t="shared" si="4"/>
        <v>2.1894</v>
      </c>
      <c r="H330" s="166">
        <f>ROUND('2-Calculator'!$G$23*E330,2)</f>
        <v>11746.13</v>
      </c>
      <c r="I330" s="167" t="s">
        <v>18</v>
      </c>
      <c r="J330" s="167" t="s">
        <v>17</v>
      </c>
      <c r="K330" s="168" t="s">
        <v>150</v>
      </c>
      <c r="L330" s="169" t="s">
        <v>417</v>
      </c>
      <c r="M330" s="170"/>
      <c r="O330" s="158"/>
      <c r="P330" s="158"/>
    </row>
    <row r="331" spans="1:16">
      <c r="A331" s="159" t="s">
        <v>455</v>
      </c>
      <c r="B331" s="160" t="s">
        <v>1719</v>
      </c>
      <c r="C331" s="161">
        <v>6.2211248744559802</v>
      </c>
      <c r="D331" s="162">
        <v>2.3088174066431</v>
      </c>
      <c r="E331" s="163">
        <v>2.8062999999999998</v>
      </c>
      <c r="F331" s="164">
        <v>1</v>
      </c>
      <c r="G331" s="165">
        <f t="shared" si="4"/>
        <v>2.8062999999999998</v>
      </c>
      <c r="H331" s="166">
        <f>ROUND('2-Calculator'!$G$23*E331,2)</f>
        <v>15055.8</v>
      </c>
      <c r="I331" s="167" t="s">
        <v>18</v>
      </c>
      <c r="J331" s="167" t="s">
        <v>17</v>
      </c>
      <c r="K331" s="168" t="s">
        <v>150</v>
      </c>
      <c r="L331" s="169" t="s">
        <v>417</v>
      </c>
      <c r="M331" s="170"/>
      <c r="O331" s="158"/>
      <c r="P331" s="158"/>
    </row>
    <row r="332" spans="1:16">
      <c r="A332" s="172" t="s">
        <v>456</v>
      </c>
      <c r="B332" s="173" t="s">
        <v>1719</v>
      </c>
      <c r="C332" s="174">
        <v>10.6130411544629</v>
      </c>
      <c r="D332" s="175">
        <v>3.47653270606442</v>
      </c>
      <c r="E332" s="176">
        <v>4.2256</v>
      </c>
      <c r="F332" s="177">
        <v>1</v>
      </c>
      <c r="G332" s="176">
        <f t="shared" si="4"/>
        <v>4.2256</v>
      </c>
      <c r="H332" s="178">
        <f>ROUND('2-Calculator'!$G$23*E332,2)</f>
        <v>22670.34</v>
      </c>
      <c r="I332" s="179" t="s">
        <v>18</v>
      </c>
      <c r="J332" s="179" t="s">
        <v>17</v>
      </c>
      <c r="K332" s="180" t="s">
        <v>150</v>
      </c>
      <c r="L332" s="181" t="s">
        <v>417</v>
      </c>
      <c r="M332" s="170"/>
      <c r="O332" s="158"/>
      <c r="P332" s="158"/>
    </row>
    <row r="333" spans="1:16">
      <c r="A333" s="182" t="s">
        <v>457</v>
      </c>
      <c r="B333" s="183" t="s">
        <v>1720</v>
      </c>
      <c r="C333" s="184">
        <v>2.2083682534361402</v>
      </c>
      <c r="D333" s="185">
        <v>1.98259273111222</v>
      </c>
      <c r="E333" s="186">
        <v>2.4098000000000002</v>
      </c>
      <c r="F333" s="187">
        <v>1</v>
      </c>
      <c r="G333" s="165">
        <f t="shared" si="4"/>
        <v>2.4098000000000002</v>
      </c>
      <c r="H333" s="166">
        <f>ROUND('2-Calculator'!$G$23*E333,2)</f>
        <v>12928.58</v>
      </c>
      <c r="I333" s="188" t="s">
        <v>18</v>
      </c>
      <c r="J333" s="188" t="s">
        <v>17</v>
      </c>
      <c r="K333" s="189" t="s">
        <v>150</v>
      </c>
      <c r="L333" s="190" t="s">
        <v>417</v>
      </c>
      <c r="M333" s="170"/>
      <c r="O333" s="158"/>
      <c r="P333" s="158"/>
    </row>
    <row r="334" spans="1:16">
      <c r="A334" s="159" t="s">
        <v>458</v>
      </c>
      <c r="B334" s="160" t="s">
        <v>1720</v>
      </c>
      <c r="C334" s="161">
        <v>3.0509531535185599</v>
      </c>
      <c r="D334" s="162">
        <v>2.1499948531841802</v>
      </c>
      <c r="E334" s="163">
        <v>2.6133000000000002</v>
      </c>
      <c r="F334" s="164">
        <v>1</v>
      </c>
      <c r="G334" s="165">
        <f t="shared" si="4"/>
        <v>2.6133000000000002</v>
      </c>
      <c r="H334" s="166">
        <f>ROUND('2-Calculator'!$G$23*E334,2)</f>
        <v>14020.35</v>
      </c>
      <c r="I334" s="167" t="s">
        <v>18</v>
      </c>
      <c r="J334" s="167" t="s">
        <v>17</v>
      </c>
      <c r="K334" s="168" t="s">
        <v>150</v>
      </c>
      <c r="L334" s="169" t="s">
        <v>417</v>
      </c>
      <c r="M334" s="170"/>
      <c r="O334" s="158"/>
      <c r="P334" s="158"/>
    </row>
    <row r="335" spans="1:16">
      <c r="A335" s="159" t="s">
        <v>459</v>
      </c>
      <c r="B335" s="160" t="s">
        <v>1720</v>
      </c>
      <c r="C335" s="161">
        <v>5.2008113590263703</v>
      </c>
      <c r="D335" s="162">
        <v>2.6679901823530301</v>
      </c>
      <c r="E335" s="163">
        <v>3.2429000000000001</v>
      </c>
      <c r="F335" s="164">
        <v>1</v>
      </c>
      <c r="G335" s="165">
        <f t="shared" si="4"/>
        <v>3.2429000000000001</v>
      </c>
      <c r="H335" s="166">
        <f>ROUND('2-Calculator'!$G$23*E335,2)</f>
        <v>17398.16</v>
      </c>
      <c r="I335" s="167" t="s">
        <v>18</v>
      </c>
      <c r="J335" s="167" t="s">
        <v>17</v>
      </c>
      <c r="K335" s="168" t="s">
        <v>150</v>
      </c>
      <c r="L335" s="169" t="s">
        <v>417</v>
      </c>
      <c r="M335" s="170"/>
      <c r="O335" s="158"/>
      <c r="P335" s="158"/>
    </row>
    <row r="336" spans="1:16">
      <c r="A336" s="172" t="s">
        <v>460</v>
      </c>
      <c r="B336" s="173" t="s">
        <v>1720</v>
      </c>
      <c r="C336" s="174">
        <v>8.2255218216318795</v>
      </c>
      <c r="D336" s="175">
        <v>3.7602124116598099</v>
      </c>
      <c r="E336" s="176">
        <v>4.5704000000000002</v>
      </c>
      <c r="F336" s="177">
        <v>1</v>
      </c>
      <c r="G336" s="176">
        <f t="shared" si="4"/>
        <v>4.5704000000000002</v>
      </c>
      <c r="H336" s="178">
        <f>ROUND('2-Calculator'!$G$23*E336,2)</f>
        <v>24520.2</v>
      </c>
      <c r="I336" s="179" t="s">
        <v>18</v>
      </c>
      <c r="J336" s="179" t="s">
        <v>17</v>
      </c>
      <c r="K336" s="180" t="s">
        <v>150</v>
      </c>
      <c r="L336" s="181" t="s">
        <v>417</v>
      </c>
      <c r="M336" s="170"/>
      <c r="O336" s="158"/>
      <c r="P336" s="158"/>
    </row>
    <row r="337" spans="1:16">
      <c r="A337" s="182" t="s">
        <v>461</v>
      </c>
      <c r="B337" s="183" t="s">
        <v>1721</v>
      </c>
      <c r="C337" s="184">
        <v>2.0688645980253901</v>
      </c>
      <c r="D337" s="185">
        <v>1.8841474704354499</v>
      </c>
      <c r="E337" s="186">
        <v>2.2900999999999998</v>
      </c>
      <c r="F337" s="187">
        <v>1</v>
      </c>
      <c r="G337" s="165">
        <f t="shared" si="4"/>
        <v>2.2900999999999998</v>
      </c>
      <c r="H337" s="166">
        <f>ROUND('2-Calculator'!$G$23*E337,2)</f>
        <v>12286.39</v>
      </c>
      <c r="I337" s="188" t="s">
        <v>18</v>
      </c>
      <c r="J337" s="188" t="s">
        <v>17</v>
      </c>
      <c r="K337" s="189" t="s">
        <v>150</v>
      </c>
      <c r="L337" s="190" t="s">
        <v>417</v>
      </c>
      <c r="M337" s="170"/>
      <c r="O337" s="158"/>
      <c r="P337" s="158"/>
    </row>
    <row r="338" spans="1:16">
      <c r="A338" s="159" t="s">
        <v>462</v>
      </c>
      <c r="B338" s="160" t="s">
        <v>1721</v>
      </c>
      <c r="C338" s="161">
        <v>3.1486350225940201</v>
      </c>
      <c r="D338" s="162">
        <v>2.1844966770711598</v>
      </c>
      <c r="E338" s="163">
        <v>2.6551999999999998</v>
      </c>
      <c r="F338" s="164">
        <v>1</v>
      </c>
      <c r="G338" s="165">
        <f t="shared" si="4"/>
        <v>2.6551999999999998</v>
      </c>
      <c r="H338" s="166">
        <f>ROUND('2-Calculator'!$G$23*E338,2)</f>
        <v>14245.15</v>
      </c>
      <c r="I338" s="167" t="s">
        <v>18</v>
      </c>
      <c r="J338" s="167" t="s">
        <v>17</v>
      </c>
      <c r="K338" s="168" t="s">
        <v>150</v>
      </c>
      <c r="L338" s="169" t="s">
        <v>417</v>
      </c>
      <c r="M338" s="170"/>
      <c r="O338" s="158"/>
      <c r="P338" s="158"/>
    </row>
    <row r="339" spans="1:16">
      <c r="A339" s="159" t="s">
        <v>463</v>
      </c>
      <c r="B339" s="160" t="s">
        <v>1721</v>
      </c>
      <c r="C339" s="161">
        <v>6.0416902318817201</v>
      </c>
      <c r="D339" s="162">
        <v>2.70587530638895</v>
      </c>
      <c r="E339" s="163">
        <v>3.2890000000000001</v>
      </c>
      <c r="F339" s="164">
        <v>1</v>
      </c>
      <c r="G339" s="165">
        <f t="shared" si="4"/>
        <v>3.2890000000000001</v>
      </c>
      <c r="H339" s="166">
        <f>ROUND('2-Calculator'!$G$23*E339,2)</f>
        <v>17645.490000000002</v>
      </c>
      <c r="I339" s="167" t="s">
        <v>18</v>
      </c>
      <c r="J339" s="167" t="s">
        <v>17</v>
      </c>
      <c r="K339" s="168" t="s">
        <v>150</v>
      </c>
      <c r="L339" s="169" t="s">
        <v>417</v>
      </c>
      <c r="M339" s="170"/>
      <c r="O339" s="158"/>
      <c r="P339" s="158"/>
    </row>
    <row r="340" spans="1:16">
      <c r="A340" s="172" t="s">
        <v>464</v>
      </c>
      <c r="B340" s="173" t="s">
        <v>1721</v>
      </c>
      <c r="C340" s="174">
        <v>10.1786363636364</v>
      </c>
      <c r="D340" s="175">
        <v>4.0180047487811299</v>
      </c>
      <c r="E340" s="176">
        <v>4.8837999999999999</v>
      </c>
      <c r="F340" s="177">
        <v>1</v>
      </c>
      <c r="G340" s="176">
        <f t="shared" si="4"/>
        <v>4.8837999999999999</v>
      </c>
      <c r="H340" s="178">
        <f>ROUND('2-Calculator'!$G$23*E340,2)</f>
        <v>26201.59</v>
      </c>
      <c r="I340" s="179" t="s">
        <v>18</v>
      </c>
      <c r="J340" s="179" t="s">
        <v>17</v>
      </c>
      <c r="K340" s="180" t="s">
        <v>150</v>
      </c>
      <c r="L340" s="181" t="s">
        <v>417</v>
      </c>
      <c r="M340" s="170"/>
      <c r="O340" s="158"/>
      <c r="P340" s="158"/>
    </row>
    <row r="341" spans="1:16">
      <c r="A341" s="182" t="s">
        <v>465</v>
      </c>
      <c r="B341" s="183" t="s">
        <v>1722</v>
      </c>
      <c r="C341" s="184">
        <v>2.6492434662998599</v>
      </c>
      <c r="D341" s="185">
        <v>1.53252307876657</v>
      </c>
      <c r="E341" s="186">
        <v>1.8627</v>
      </c>
      <c r="F341" s="187">
        <v>1</v>
      </c>
      <c r="G341" s="165">
        <f t="shared" si="4"/>
        <v>1.8627</v>
      </c>
      <c r="H341" s="166">
        <f>ROUND('2-Calculator'!$G$23*E341,2)</f>
        <v>9993.39</v>
      </c>
      <c r="I341" s="188" t="s">
        <v>18</v>
      </c>
      <c r="J341" s="188" t="s">
        <v>17</v>
      </c>
      <c r="K341" s="189" t="s">
        <v>150</v>
      </c>
      <c r="L341" s="190" t="s">
        <v>417</v>
      </c>
      <c r="M341" s="170"/>
      <c r="O341" s="158"/>
      <c r="P341" s="158"/>
    </row>
    <row r="342" spans="1:16">
      <c r="A342" s="159" t="s">
        <v>466</v>
      </c>
      <c r="B342" s="160" t="s">
        <v>1722</v>
      </c>
      <c r="C342" s="161">
        <v>3.4337416481069001</v>
      </c>
      <c r="D342" s="162">
        <v>1.96325821621065</v>
      </c>
      <c r="E342" s="163">
        <v>2.3862999999999999</v>
      </c>
      <c r="F342" s="164">
        <v>1</v>
      </c>
      <c r="G342" s="165">
        <f t="shared" ref="G342:G405" si="5">ROUND(F342*E342,4)</f>
        <v>2.3862999999999999</v>
      </c>
      <c r="H342" s="166">
        <f>ROUND('2-Calculator'!$G$23*E342,2)</f>
        <v>12802.5</v>
      </c>
      <c r="I342" s="167" t="s">
        <v>18</v>
      </c>
      <c r="J342" s="167" t="s">
        <v>17</v>
      </c>
      <c r="K342" s="168" t="s">
        <v>150</v>
      </c>
      <c r="L342" s="169" t="s">
        <v>417</v>
      </c>
      <c r="M342" s="170"/>
      <c r="O342" s="158"/>
      <c r="P342" s="158"/>
    </row>
    <row r="343" spans="1:16">
      <c r="A343" s="159" t="s">
        <v>467</v>
      </c>
      <c r="B343" s="160" t="s">
        <v>1722</v>
      </c>
      <c r="C343" s="161">
        <v>5.9196129512467399</v>
      </c>
      <c r="D343" s="162">
        <v>3.0190295789307702</v>
      </c>
      <c r="E343" s="163">
        <v>3.6695000000000002</v>
      </c>
      <c r="F343" s="164">
        <v>1</v>
      </c>
      <c r="G343" s="165">
        <f t="shared" si="5"/>
        <v>3.6695000000000002</v>
      </c>
      <c r="H343" s="166">
        <f>ROUND('2-Calculator'!$G$23*E343,2)</f>
        <v>19686.87</v>
      </c>
      <c r="I343" s="167" t="s">
        <v>18</v>
      </c>
      <c r="J343" s="167" t="s">
        <v>17</v>
      </c>
      <c r="K343" s="168" t="s">
        <v>150</v>
      </c>
      <c r="L343" s="169" t="s">
        <v>417</v>
      </c>
      <c r="M343" s="170"/>
      <c r="O343" s="158"/>
      <c r="P343" s="158"/>
    </row>
    <row r="344" spans="1:16">
      <c r="A344" s="172" t="s">
        <v>468</v>
      </c>
      <c r="B344" s="173" t="s">
        <v>1722</v>
      </c>
      <c r="C344" s="174">
        <v>13.546125461254601</v>
      </c>
      <c r="D344" s="175">
        <v>5.1125354138986996</v>
      </c>
      <c r="E344" s="176">
        <v>6.2141000000000002</v>
      </c>
      <c r="F344" s="177">
        <v>1</v>
      </c>
      <c r="G344" s="176">
        <f t="shared" si="5"/>
        <v>6.2141000000000002</v>
      </c>
      <c r="H344" s="178">
        <f>ROUND('2-Calculator'!$G$23*E344,2)</f>
        <v>33338.65</v>
      </c>
      <c r="I344" s="179" t="s">
        <v>18</v>
      </c>
      <c r="J344" s="179" t="s">
        <v>17</v>
      </c>
      <c r="K344" s="180" t="s">
        <v>150</v>
      </c>
      <c r="L344" s="181" t="s">
        <v>417</v>
      </c>
      <c r="M344" s="170"/>
      <c r="O344" s="158"/>
      <c r="P344" s="158"/>
    </row>
    <row r="345" spans="1:16">
      <c r="A345" s="182" t="s">
        <v>469</v>
      </c>
      <c r="B345" s="183" t="s">
        <v>1723</v>
      </c>
      <c r="C345" s="184">
        <v>2.8467243510506801</v>
      </c>
      <c r="D345" s="185">
        <v>1.1278300177866101</v>
      </c>
      <c r="E345" s="186">
        <v>1.3708</v>
      </c>
      <c r="F345" s="187">
        <v>1</v>
      </c>
      <c r="G345" s="165">
        <f t="shared" si="5"/>
        <v>1.3708</v>
      </c>
      <c r="H345" s="166">
        <f>ROUND('2-Calculator'!$G$23*E345,2)</f>
        <v>7354.34</v>
      </c>
      <c r="I345" s="188" t="s">
        <v>18</v>
      </c>
      <c r="J345" s="188" t="s">
        <v>17</v>
      </c>
      <c r="K345" s="189" t="s">
        <v>150</v>
      </c>
      <c r="L345" s="190" t="s">
        <v>417</v>
      </c>
      <c r="M345" s="170"/>
      <c r="O345" s="158"/>
      <c r="P345" s="158"/>
    </row>
    <row r="346" spans="1:16">
      <c r="A346" s="159" t="s">
        <v>470</v>
      </c>
      <c r="B346" s="160" t="s">
        <v>1723</v>
      </c>
      <c r="C346" s="161">
        <v>4.2511312217194597</v>
      </c>
      <c r="D346" s="162">
        <v>1.68911622483729</v>
      </c>
      <c r="E346" s="163">
        <v>2.0531000000000001</v>
      </c>
      <c r="F346" s="164">
        <v>1</v>
      </c>
      <c r="G346" s="165">
        <f t="shared" si="5"/>
        <v>2.0531000000000001</v>
      </c>
      <c r="H346" s="166">
        <f>ROUND('2-Calculator'!$G$23*E346,2)</f>
        <v>11014.88</v>
      </c>
      <c r="I346" s="167" t="s">
        <v>18</v>
      </c>
      <c r="J346" s="167" t="s">
        <v>17</v>
      </c>
      <c r="K346" s="168" t="s">
        <v>150</v>
      </c>
      <c r="L346" s="169" t="s">
        <v>417</v>
      </c>
      <c r="M346" s="170"/>
      <c r="O346" s="158"/>
      <c r="P346" s="158"/>
    </row>
    <row r="347" spans="1:16">
      <c r="A347" s="159" t="s">
        <v>471</v>
      </c>
      <c r="B347" s="160" t="s">
        <v>1723</v>
      </c>
      <c r="C347" s="161">
        <v>6.4019292604501601</v>
      </c>
      <c r="D347" s="162">
        <v>2.2776528210881999</v>
      </c>
      <c r="E347" s="163">
        <v>2.7685</v>
      </c>
      <c r="F347" s="164">
        <v>1</v>
      </c>
      <c r="G347" s="165">
        <f t="shared" si="5"/>
        <v>2.7685</v>
      </c>
      <c r="H347" s="166">
        <f>ROUND('2-Calculator'!$G$23*E347,2)</f>
        <v>14853</v>
      </c>
      <c r="I347" s="167" t="s">
        <v>18</v>
      </c>
      <c r="J347" s="167" t="s">
        <v>17</v>
      </c>
      <c r="K347" s="168" t="s">
        <v>150</v>
      </c>
      <c r="L347" s="169" t="s">
        <v>417</v>
      </c>
      <c r="M347" s="170"/>
      <c r="O347" s="158"/>
      <c r="P347" s="158"/>
    </row>
    <row r="348" spans="1:16">
      <c r="A348" s="172" t="s">
        <v>472</v>
      </c>
      <c r="B348" s="173" t="s">
        <v>1723</v>
      </c>
      <c r="C348" s="174">
        <v>10.319587628866</v>
      </c>
      <c r="D348" s="175">
        <v>3.0435221546820399</v>
      </c>
      <c r="E348" s="176">
        <v>3.6993</v>
      </c>
      <c r="F348" s="177">
        <v>1</v>
      </c>
      <c r="G348" s="176">
        <f t="shared" si="5"/>
        <v>3.6993</v>
      </c>
      <c r="H348" s="178">
        <f>ROUND('2-Calculator'!$G$23*E348,2)</f>
        <v>19846.740000000002</v>
      </c>
      <c r="I348" s="179" t="s">
        <v>18</v>
      </c>
      <c r="J348" s="179" t="s">
        <v>17</v>
      </c>
      <c r="K348" s="180" t="s">
        <v>150</v>
      </c>
      <c r="L348" s="181" t="s">
        <v>417</v>
      </c>
      <c r="M348" s="170"/>
      <c r="O348" s="158"/>
      <c r="P348" s="158"/>
    </row>
    <row r="349" spans="1:16">
      <c r="A349" s="182" t="s">
        <v>1555</v>
      </c>
      <c r="B349" s="183" t="s">
        <v>1556</v>
      </c>
      <c r="C349" s="184">
        <v>2.4891304347826102</v>
      </c>
      <c r="D349" s="185">
        <v>4.1115720457881597</v>
      </c>
      <c r="E349" s="186">
        <v>4.9974999999999996</v>
      </c>
      <c r="F349" s="187">
        <v>1</v>
      </c>
      <c r="G349" s="165">
        <f t="shared" si="5"/>
        <v>4.9974999999999996</v>
      </c>
      <c r="H349" s="166">
        <f>ROUND('2-Calculator'!$G$23*E349,2)</f>
        <v>26811.59</v>
      </c>
      <c r="I349" s="188" t="s">
        <v>18</v>
      </c>
      <c r="J349" s="188" t="s">
        <v>17</v>
      </c>
      <c r="K349" s="189" t="s">
        <v>150</v>
      </c>
      <c r="L349" s="190" t="s">
        <v>417</v>
      </c>
      <c r="M349" s="170"/>
      <c r="O349" s="158"/>
      <c r="P349" s="158"/>
    </row>
    <row r="350" spans="1:16">
      <c r="A350" s="159" t="s">
        <v>1557</v>
      </c>
      <c r="B350" s="160" t="s">
        <v>1556</v>
      </c>
      <c r="C350" s="161">
        <v>4.7186147186147203</v>
      </c>
      <c r="D350" s="162">
        <v>5.0666276995126296</v>
      </c>
      <c r="E350" s="163">
        <v>6.1582999999999997</v>
      </c>
      <c r="F350" s="164">
        <v>1</v>
      </c>
      <c r="G350" s="165">
        <f t="shared" si="5"/>
        <v>6.1582999999999997</v>
      </c>
      <c r="H350" s="166">
        <f>ROUND('2-Calculator'!$G$23*E350,2)</f>
        <v>33039.279999999999</v>
      </c>
      <c r="I350" s="167" t="s">
        <v>18</v>
      </c>
      <c r="J350" s="167" t="s">
        <v>17</v>
      </c>
      <c r="K350" s="168" t="s">
        <v>150</v>
      </c>
      <c r="L350" s="169" t="s">
        <v>417</v>
      </c>
      <c r="M350" s="170"/>
      <c r="O350" s="158"/>
      <c r="P350" s="158"/>
    </row>
    <row r="351" spans="1:16">
      <c r="A351" s="159" t="s">
        <v>1558</v>
      </c>
      <c r="B351" s="160" t="s">
        <v>1556</v>
      </c>
      <c r="C351" s="161">
        <v>6.9645776566757496</v>
      </c>
      <c r="D351" s="162">
        <v>5.8948285421714202</v>
      </c>
      <c r="E351" s="163">
        <v>7.165</v>
      </c>
      <c r="F351" s="164">
        <v>1</v>
      </c>
      <c r="G351" s="165">
        <f t="shared" si="5"/>
        <v>7.165</v>
      </c>
      <c r="H351" s="166">
        <f>ROUND('2-Calculator'!$G$23*E351,2)</f>
        <v>38440.230000000003</v>
      </c>
      <c r="I351" s="167" t="s">
        <v>18</v>
      </c>
      <c r="J351" s="167" t="s">
        <v>17</v>
      </c>
      <c r="K351" s="168" t="s">
        <v>150</v>
      </c>
      <c r="L351" s="169" t="s">
        <v>417</v>
      </c>
      <c r="M351" s="170"/>
      <c r="O351" s="158"/>
      <c r="P351" s="158"/>
    </row>
    <row r="352" spans="1:16">
      <c r="A352" s="172" t="s">
        <v>1559</v>
      </c>
      <c r="B352" s="173" t="s">
        <v>1556</v>
      </c>
      <c r="C352" s="174">
        <v>11.670999999999999</v>
      </c>
      <c r="D352" s="175">
        <v>7.8913359959113896</v>
      </c>
      <c r="E352" s="176">
        <v>9.5916999999999994</v>
      </c>
      <c r="F352" s="177">
        <v>1</v>
      </c>
      <c r="G352" s="176">
        <f t="shared" si="5"/>
        <v>9.5916999999999994</v>
      </c>
      <c r="H352" s="178">
        <f>ROUND('2-Calculator'!$G$23*E352,2)</f>
        <v>51459.47</v>
      </c>
      <c r="I352" s="179" t="s">
        <v>18</v>
      </c>
      <c r="J352" s="179" t="s">
        <v>17</v>
      </c>
      <c r="K352" s="180" t="s">
        <v>150</v>
      </c>
      <c r="L352" s="181" t="s">
        <v>417</v>
      </c>
      <c r="M352" s="170"/>
      <c r="O352" s="158"/>
      <c r="P352" s="158"/>
    </row>
    <row r="353" spans="1:16">
      <c r="A353" s="182" t="s">
        <v>1560</v>
      </c>
      <c r="B353" s="183" t="s">
        <v>1561</v>
      </c>
      <c r="C353" s="184">
        <v>3.0982558139534899</v>
      </c>
      <c r="D353" s="185">
        <v>3.4045250651379302</v>
      </c>
      <c r="E353" s="186">
        <v>4.1380999999999997</v>
      </c>
      <c r="F353" s="187">
        <v>1</v>
      </c>
      <c r="G353" s="165">
        <f t="shared" si="5"/>
        <v>4.1380999999999997</v>
      </c>
      <c r="H353" s="166">
        <f>ROUND('2-Calculator'!$G$23*E353,2)</f>
        <v>22200.91</v>
      </c>
      <c r="I353" s="188" t="s">
        <v>18</v>
      </c>
      <c r="J353" s="188" t="s">
        <v>17</v>
      </c>
      <c r="K353" s="189" t="s">
        <v>150</v>
      </c>
      <c r="L353" s="190" t="s">
        <v>417</v>
      </c>
      <c r="M353" s="170"/>
      <c r="O353" s="158"/>
      <c r="P353" s="158"/>
    </row>
    <row r="354" spans="1:16">
      <c r="A354" s="159" t="s">
        <v>1562</v>
      </c>
      <c r="B354" s="160" t="s">
        <v>1561</v>
      </c>
      <c r="C354" s="161">
        <v>4.6621285316937504</v>
      </c>
      <c r="D354" s="162">
        <v>3.8291599627788502</v>
      </c>
      <c r="E354" s="163">
        <v>4.6543000000000001</v>
      </c>
      <c r="F354" s="164">
        <v>1</v>
      </c>
      <c r="G354" s="165">
        <f t="shared" si="5"/>
        <v>4.6543000000000001</v>
      </c>
      <c r="H354" s="166">
        <f>ROUND('2-Calculator'!$G$23*E354,2)</f>
        <v>24970.32</v>
      </c>
      <c r="I354" s="167" t="s">
        <v>18</v>
      </c>
      <c r="J354" s="167" t="s">
        <v>17</v>
      </c>
      <c r="K354" s="168" t="s">
        <v>150</v>
      </c>
      <c r="L354" s="169" t="s">
        <v>417</v>
      </c>
      <c r="M354" s="170"/>
      <c r="O354" s="158"/>
      <c r="P354" s="158"/>
    </row>
    <row r="355" spans="1:16">
      <c r="A355" s="159" t="s">
        <v>1563</v>
      </c>
      <c r="B355" s="160" t="s">
        <v>1561</v>
      </c>
      <c r="C355" s="161">
        <v>7.9946679592825998</v>
      </c>
      <c r="D355" s="162">
        <v>4.7332186570834498</v>
      </c>
      <c r="E355" s="163">
        <v>5.7530999999999999</v>
      </c>
      <c r="F355" s="164">
        <v>1</v>
      </c>
      <c r="G355" s="165">
        <f t="shared" si="5"/>
        <v>5.7530999999999999</v>
      </c>
      <c r="H355" s="166">
        <f>ROUND('2-Calculator'!$G$23*E355,2)</f>
        <v>30865.38</v>
      </c>
      <c r="I355" s="167" t="s">
        <v>18</v>
      </c>
      <c r="J355" s="167" t="s">
        <v>17</v>
      </c>
      <c r="K355" s="168" t="s">
        <v>150</v>
      </c>
      <c r="L355" s="169" t="s">
        <v>417</v>
      </c>
      <c r="M355" s="170"/>
      <c r="O355" s="158"/>
      <c r="P355" s="158"/>
    </row>
    <row r="356" spans="1:16">
      <c r="A356" s="172" t="s">
        <v>1564</v>
      </c>
      <c r="B356" s="173" t="s">
        <v>1561</v>
      </c>
      <c r="C356" s="174">
        <v>13.0784401613626</v>
      </c>
      <c r="D356" s="175">
        <v>6.5217024138105799</v>
      </c>
      <c r="E356" s="176">
        <v>7.9269999999999996</v>
      </c>
      <c r="F356" s="177">
        <v>1</v>
      </c>
      <c r="G356" s="176">
        <f t="shared" si="5"/>
        <v>7.9269999999999996</v>
      </c>
      <c r="H356" s="178">
        <f>ROUND('2-Calculator'!$G$23*E356,2)</f>
        <v>42528.36</v>
      </c>
      <c r="I356" s="179" t="s">
        <v>18</v>
      </c>
      <c r="J356" s="179" t="s">
        <v>17</v>
      </c>
      <c r="K356" s="180" t="s">
        <v>150</v>
      </c>
      <c r="L356" s="181" t="s">
        <v>417</v>
      </c>
      <c r="M356" s="170"/>
      <c r="O356" s="158"/>
      <c r="P356" s="158"/>
    </row>
    <row r="357" spans="1:16">
      <c r="A357" s="182" t="s">
        <v>473</v>
      </c>
      <c r="B357" s="183" t="s">
        <v>1565</v>
      </c>
      <c r="C357" s="184">
        <v>3.1099720410065199</v>
      </c>
      <c r="D357" s="185">
        <v>1.10071002436454</v>
      </c>
      <c r="E357" s="186">
        <v>1.3379000000000001</v>
      </c>
      <c r="F357" s="187">
        <v>1</v>
      </c>
      <c r="G357" s="165">
        <f t="shared" si="5"/>
        <v>1.3379000000000001</v>
      </c>
      <c r="H357" s="166">
        <f>ROUND('2-Calculator'!$G$23*E357,2)</f>
        <v>7177.83</v>
      </c>
      <c r="I357" s="188" t="s">
        <v>18</v>
      </c>
      <c r="J357" s="188" t="s">
        <v>17</v>
      </c>
      <c r="K357" s="189" t="s">
        <v>150</v>
      </c>
      <c r="L357" s="190" t="s">
        <v>417</v>
      </c>
      <c r="M357" s="170"/>
      <c r="O357" s="158"/>
      <c r="P357" s="158"/>
    </row>
    <row r="358" spans="1:16">
      <c r="A358" s="159" t="s">
        <v>474</v>
      </c>
      <c r="B358" s="160" t="s">
        <v>1565</v>
      </c>
      <c r="C358" s="161">
        <v>5.3455269829771801</v>
      </c>
      <c r="D358" s="162">
        <v>1.44230921151137</v>
      </c>
      <c r="E358" s="163">
        <v>1.7531000000000001</v>
      </c>
      <c r="F358" s="164">
        <v>1</v>
      </c>
      <c r="G358" s="165">
        <f t="shared" si="5"/>
        <v>1.7531000000000001</v>
      </c>
      <c r="H358" s="166">
        <f>ROUND('2-Calculator'!$G$23*E358,2)</f>
        <v>9405.3799999999992</v>
      </c>
      <c r="I358" s="167" t="s">
        <v>18</v>
      </c>
      <c r="J358" s="167" t="s">
        <v>17</v>
      </c>
      <c r="K358" s="168" t="s">
        <v>150</v>
      </c>
      <c r="L358" s="169" t="s">
        <v>417</v>
      </c>
      <c r="M358" s="170"/>
      <c r="O358" s="158"/>
      <c r="P358" s="158"/>
    </row>
    <row r="359" spans="1:16">
      <c r="A359" s="159" t="s">
        <v>475</v>
      </c>
      <c r="B359" s="160" t="s">
        <v>1565</v>
      </c>
      <c r="C359" s="161">
        <v>8.7697872340425498</v>
      </c>
      <c r="D359" s="162">
        <v>2.0283150997077199</v>
      </c>
      <c r="E359" s="163">
        <v>2.4653</v>
      </c>
      <c r="F359" s="164">
        <v>1</v>
      </c>
      <c r="G359" s="165">
        <f t="shared" si="5"/>
        <v>2.4653</v>
      </c>
      <c r="H359" s="166">
        <f>ROUND('2-Calculator'!$G$23*E359,2)</f>
        <v>13226.33</v>
      </c>
      <c r="I359" s="167" t="s">
        <v>18</v>
      </c>
      <c r="J359" s="167" t="s">
        <v>17</v>
      </c>
      <c r="K359" s="168" t="s">
        <v>150</v>
      </c>
      <c r="L359" s="169" t="s">
        <v>417</v>
      </c>
      <c r="M359" s="170"/>
      <c r="O359" s="158"/>
      <c r="P359" s="158"/>
    </row>
    <row r="360" spans="1:16">
      <c r="A360" s="172" t="s">
        <v>476</v>
      </c>
      <c r="B360" s="173" t="s">
        <v>1565</v>
      </c>
      <c r="C360" s="174">
        <v>15.0447837150127</v>
      </c>
      <c r="D360" s="175">
        <v>3.7044524026459902</v>
      </c>
      <c r="E360" s="176">
        <v>4.5026999999999999</v>
      </c>
      <c r="F360" s="177">
        <v>1</v>
      </c>
      <c r="G360" s="176">
        <f t="shared" si="5"/>
        <v>4.5026999999999999</v>
      </c>
      <c r="H360" s="178">
        <f>ROUND('2-Calculator'!$G$23*E360,2)</f>
        <v>24156.99</v>
      </c>
      <c r="I360" s="179" t="s">
        <v>18</v>
      </c>
      <c r="J360" s="179" t="s">
        <v>17</v>
      </c>
      <c r="K360" s="180" t="s">
        <v>150</v>
      </c>
      <c r="L360" s="181" t="s">
        <v>417</v>
      </c>
      <c r="M360" s="170"/>
      <c r="O360" s="158"/>
      <c r="P360" s="158"/>
    </row>
    <row r="361" spans="1:16">
      <c r="A361" s="182" t="s">
        <v>477</v>
      </c>
      <c r="B361" s="183" t="s">
        <v>1566</v>
      </c>
      <c r="C361" s="184">
        <v>3.04990800367985</v>
      </c>
      <c r="D361" s="185">
        <v>1.4902225157977</v>
      </c>
      <c r="E361" s="186">
        <v>1.8112999999999999</v>
      </c>
      <c r="F361" s="187">
        <v>1</v>
      </c>
      <c r="G361" s="165">
        <f t="shared" si="5"/>
        <v>1.8112999999999999</v>
      </c>
      <c r="H361" s="166">
        <f>ROUND('2-Calculator'!$G$23*E361,2)</f>
        <v>9717.6200000000008</v>
      </c>
      <c r="I361" s="188" t="s">
        <v>18</v>
      </c>
      <c r="J361" s="188" t="s">
        <v>17</v>
      </c>
      <c r="K361" s="189" t="s">
        <v>150</v>
      </c>
      <c r="L361" s="190" t="s">
        <v>417</v>
      </c>
      <c r="M361" s="170"/>
      <c r="O361" s="158"/>
      <c r="P361" s="158"/>
    </row>
    <row r="362" spans="1:16">
      <c r="A362" s="159" t="s">
        <v>478</v>
      </c>
      <c r="B362" s="160" t="s">
        <v>1566</v>
      </c>
      <c r="C362" s="161">
        <v>5.6100611189468701</v>
      </c>
      <c r="D362" s="162">
        <v>2.0335752447633402</v>
      </c>
      <c r="E362" s="163">
        <v>2.4718</v>
      </c>
      <c r="F362" s="164">
        <v>1</v>
      </c>
      <c r="G362" s="165">
        <f t="shared" si="5"/>
        <v>2.4718</v>
      </c>
      <c r="H362" s="166">
        <f>ROUND('2-Calculator'!$G$23*E362,2)</f>
        <v>13261.21</v>
      </c>
      <c r="I362" s="167" t="s">
        <v>18</v>
      </c>
      <c r="J362" s="167" t="s">
        <v>17</v>
      </c>
      <c r="K362" s="168" t="s">
        <v>150</v>
      </c>
      <c r="L362" s="169" t="s">
        <v>417</v>
      </c>
      <c r="M362" s="170"/>
      <c r="O362" s="158"/>
      <c r="P362" s="158"/>
    </row>
    <row r="363" spans="1:16">
      <c r="A363" s="159" t="s">
        <v>479</v>
      </c>
      <c r="B363" s="160" t="s">
        <v>1566</v>
      </c>
      <c r="C363" s="161">
        <v>10.6229737842706</v>
      </c>
      <c r="D363" s="162">
        <v>3.16026362031293</v>
      </c>
      <c r="E363" s="163">
        <v>3.8412999999999999</v>
      </c>
      <c r="F363" s="164">
        <v>1</v>
      </c>
      <c r="G363" s="165">
        <f t="shared" si="5"/>
        <v>3.8412999999999999</v>
      </c>
      <c r="H363" s="166">
        <f>ROUND('2-Calculator'!$G$23*E363,2)</f>
        <v>20608.57</v>
      </c>
      <c r="I363" s="167" t="s">
        <v>18</v>
      </c>
      <c r="J363" s="167" t="s">
        <v>17</v>
      </c>
      <c r="K363" s="168" t="s">
        <v>150</v>
      </c>
      <c r="L363" s="169" t="s">
        <v>417</v>
      </c>
      <c r="M363" s="170"/>
      <c r="O363" s="158"/>
      <c r="P363" s="158"/>
    </row>
    <row r="364" spans="1:16">
      <c r="A364" s="172" t="s">
        <v>480</v>
      </c>
      <c r="B364" s="173" t="s">
        <v>1566</v>
      </c>
      <c r="C364" s="174">
        <v>16.917593198168699</v>
      </c>
      <c r="D364" s="175">
        <v>5.1068636480017</v>
      </c>
      <c r="E364" s="176">
        <v>6.2073</v>
      </c>
      <c r="F364" s="177">
        <v>1</v>
      </c>
      <c r="G364" s="176">
        <f t="shared" si="5"/>
        <v>6.2073</v>
      </c>
      <c r="H364" s="178">
        <f>ROUND('2-Calculator'!$G$23*E364,2)</f>
        <v>33302.160000000003</v>
      </c>
      <c r="I364" s="179" t="s">
        <v>18</v>
      </c>
      <c r="J364" s="179" t="s">
        <v>17</v>
      </c>
      <c r="K364" s="180" t="s">
        <v>150</v>
      </c>
      <c r="L364" s="181" t="s">
        <v>417</v>
      </c>
      <c r="M364" s="170"/>
      <c r="O364" s="158"/>
      <c r="P364" s="158"/>
    </row>
    <row r="365" spans="1:16">
      <c r="A365" s="182" t="s">
        <v>481</v>
      </c>
      <c r="B365" s="183" t="s">
        <v>1567</v>
      </c>
      <c r="C365" s="184">
        <v>2.6592322249256601</v>
      </c>
      <c r="D365" s="185">
        <v>1.79769528679389</v>
      </c>
      <c r="E365" s="186">
        <v>2.1850999999999998</v>
      </c>
      <c r="F365" s="187">
        <v>1</v>
      </c>
      <c r="G365" s="165">
        <f t="shared" si="5"/>
        <v>2.1850999999999998</v>
      </c>
      <c r="H365" s="166">
        <f>ROUND('2-Calculator'!$G$23*E365,2)</f>
        <v>11723.06</v>
      </c>
      <c r="I365" s="188" t="s">
        <v>18</v>
      </c>
      <c r="J365" s="188" t="s">
        <v>17</v>
      </c>
      <c r="K365" s="189" t="s">
        <v>150</v>
      </c>
      <c r="L365" s="190" t="s">
        <v>417</v>
      </c>
      <c r="M365" s="170"/>
      <c r="O365" s="158"/>
      <c r="P365" s="158"/>
    </row>
    <row r="366" spans="1:16">
      <c r="A366" s="159" t="s">
        <v>482</v>
      </c>
      <c r="B366" s="160" t="s">
        <v>1567</v>
      </c>
      <c r="C366" s="161">
        <v>4.6575975039001598</v>
      </c>
      <c r="D366" s="162">
        <v>1.9513968476664301</v>
      </c>
      <c r="E366" s="163">
        <v>2.3719000000000001</v>
      </c>
      <c r="F366" s="164">
        <v>1</v>
      </c>
      <c r="G366" s="165">
        <f t="shared" si="5"/>
        <v>2.3719000000000001</v>
      </c>
      <c r="H366" s="166">
        <f>ROUND('2-Calculator'!$G$23*E366,2)</f>
        <v>12725.24</v>
      </c>
      <c r="I366" s="167" t="s">
        <v>18</v>
      </c>
      <c r="J366" s="167" t="s">
        <v>17</v>
      </c>
      <c r="K366" s="168" t="s">
        <v>150</v>
      </c>
      <c r="L366" s="169" t="s">
        <v>417</v>
      </c>
      <c r="M366" s="170"/>
      <c r="O366" s="158"/>
      <c r="P366" s="158"/>
    </row>
    <row r="367" spans="1:16">
      <c r="A367" s="159" t="s">
        <v>483</v>
      </c>
      <c r="B367" s="160" t="s">
        <v>1567</v>
      </c>
      <c r="C367" s="161">
        <v>7.58259639193491</v>
      </c>
      <c r="D367" s="162">
        <v>2.3713643112369698</v>
      </c>
      <c r="E367" s="163">
        <v>2.8824000000000001</v>
      </c>
      <c r="F367" s="164">
        <v>1</v>
      </c>
      <c r="G367" s="165">
        <f t="shared" si="5"/>
        <v>2.8824000000000001</v>
      </c>
      <c r="H367" s="166">
        <f>ROUND('2-Calculator'!$G$23*E367,2)</f>
        <v>15464.08</v>
      </c>
      <c r="I367" s="167" t="s">
        <v>18</v>
      </c>
      <c r="J367" s="167" t="s">
        <v>17</v>
      </c>
      <c r="K367" s="168" t="s">
        <v>150</v>
      </c>
      <c r="L367" s="169" t="s">
        <v>417</v>
      </c>
      <c r="M367" s="170"/>
      <c r="O367" s="158"/>
      <c r="P367" s="158"/>
    </row>
    <row r="368" spans="1:16">
      <c r="A368" s="172" t="s">
        <v>484</v>
      </c>
      <c r="B368" s="173" t="s">
        <v>1567</v>
      </c>
      <c r="C368" s="174">
        <v>14.1012331517063</v>
      </c>
      <c r="D368" s="175">
        <v>4.1004037655703298</v>
      </c>
      <c r="E368" s="176">
        <v>4.9839000000000002</v>
      </c>
      <c r="F368" s="177">
        <v>1</v>
      </c>
      <c r="G368" s="176">
        <f t="shared" si="5"/>
        <v>4.9839000000000002</v>
      </c>
      <c r="H368" s="178">
        <f>ROUND('2-Calculator'!$G$23*E368,2)</f>
        <v>26738.62</v>
      </c>
      <c r="I368" s="179" t="s">
        <v>18</v>
      </c>
      <c r="J368" s="179" t="s">
        <v>17</v>
      </c>
      <c r="K368" s="180" t="s">
        <v>150</v>
      </c>
      <c r="L368" s="181" t="s">
        <v>417</v>
      </c>
      <c r="M368" s="170"/>
      <c r="O368" s="158"/>
      <c r="P368" s="158"/>
    </row>
    <row r="369" spans="1:16">
      <c r="A369" s="182" t="s">
        <v>1568</v>
      </c>
      <c r="B369" s="183" t="s">
        <v>1569</v>
      </c>
      <c r="C369" s="184">
        <v>2.2069464544138899</v>
      </c>
      <c r="D369" s="185">
        <v>4.0984360440538001</v>
      </c>
      <c r="E369" s="186">
        <v>4.9814999999999996</v>
      </c>
      <c r="F369" s="187">
        <v>1</v>
      </c>
      <c r="G369" s="165">
        <f t="shared" si="5"/>
        <v>4.9814999999999996</v>
      </c>
      <c r="H369" s="166">
        <f>ROUND('2-Calculator'!$G$23*E369,2)</f>
        <v>26725.75</v>
      </c>
      <c r="I369" s="188" t="s">
        <v>18</v>
      </c>
      <c r="J369" s="188" t="s">
        <v>17</v>
      </c>
      <c r="K369" s="189" t="s">
        <v>150</v>
      </c>
      <c r="L369" s="190" t="s">
        <v>417</v>
      </c>
      <c r="M369" s="170"/>
      <c r="O369" s="158"/>
      <c r="P369" s="158"/>
    </row>
    <row r="370" spans="1:16">
      <c r="A370" s="159" t="s">
        <v>1570</v>
      </c>
      <c r="B370" s="160" t="s">
        <v>1569</v>
      </c>
      <c r="C370" s="161">
        <v>2.9774322968906701</v>
      </c>
      <c r="D370" s="162">
        <v>4.3329796588273801</v>
      </c>
      <c r="E370" s="163">
        <v>5.2667000000000002</v>
      </c>
      <c r="F370" s="164">
        <v>1</v>
      </c>
      <c r="G370" s="165">
        <f t="shared" si="5"/>
        <v>5.2667000000000002</v>
      </c>
      <c r="H370" s="166">
        <f>ROUND('2-Calculator'!$G$23*E370,2)</f>
        <v>28255.85</v>
      </c>
      <c r="I370" s="167" t="s">
        <v>18</v>
      </c>
      <c r="J370" s="167" t="s">
        <v>17</v>
      </c>
      <c r="K370" s="168" t="s">
        <v>150</v>
      </c>
      <c r="L370" s="169" t="s">
        <v>417</v>
      </c>
      <c r="M370" s="170"/>
      <c r="O370" s="158"/>
      <c r="P370" s="158"/>
    </row>
    <row r="371" spans="1:16">
      <c r="A371" s="159" t="s">
        <v>1571</v>
      </c>
      <c r="B371" s="160" t="s">
        <v>1569</v>
      </c>
      <c r="C371" s="161">
        <v>5.8007395234182404</v>
      </c>
      <c r="D371" s="162">
        <v>5.00073773359364</v>
      </c>
      <c r="E371" s="163">
        <v>6.0781999999999998</v>
      </c>
      <c r="F371" s="164">
        <v>1</v>
      </c>
      <c r="G371" s="165">
        <f t="shared" si="5"/>
        <v>6.0781999999999998</v>
      </c>
      <c r="H371" s="166">
        <f>ROUND('2-Calculator'!$G$23*E371,2)</f>
        <v>32609.54</v>
      </c>
      <c r="I371" s="167" t="s">
        <v>18</v>
      </c>
      <c r="J371" s="167" t="s">
        <v>17</v>
      </c>
      <c r="K371" s="168" t="s">
        <v>150</v>
      </c>
      <c r="L371" s="169" t="s">
        <v>417</v>
      </c>
      <c r="M371" s="170"/>
      <c r="O371" s="158"/>
      <c r="P371" s="158"/>
    </row>
    <row r="372" spans="1:16">
      <c r="A372" s="172" t="s">
        <v>1572</v>
      </c>
      <c r="B372" s="173" t="s">
        <v>1569</v>
      </c>
      <c r="C372" s="174">
        <v>12.558605341246301</v>
      </c>
      <c r="D372" s="175">
        <v>7.1694966381930101</v>
      </c>
      <c r="E372" s="176">
        <v>8.7142999999999997</v>
      </c>
      <c r="F372" s="177">
        <v>1</v>
      </c>
      <c r="G372" s="176">
        <f t="shared" si="5"/>
        <v>8.7142999999999997</v>
      </c>
      <c r="H372" s="178">
        <f>ROUND('2-Calculator'!$G$23*E372,2)</f>
        <v>46752.22</v>
      </c>
      <c r="I372" s="179" t="s">
        <v>18</v>
      </c>
      <c r="J372" s="179" t="s">
        <v>17</v>
      </c>
      <c r="K372" s="180" t="s">
        <v>150</v>
      </c>
      <c r="L372" s="181" t="s">
        <v>417</v>
      </c>
      <c r="M372" s="170"/>
      <c r="O372" s="158"/>
      <c r="P372" s="158"/>
    </row>
    <row r="373" spans="1:16">
      <c r="A373" s="182" t="s">
        <v>485</v>
      </c>
      <c r="B373" s="183" t="s">
        <v>1573</v>
      </c>
      <c r="C373" s="184">
        <v>2.2826498081806901</v>
      </c>
      <c r="D373" s="185">
        <v>0.76536337974622504</v>
      </c>
      <c r="E373" s="186">
        <v>0.93030000000000002</v>
      </c>
      <c r="F373" s="187">
        <v>1</v>
      </c>
      <c r="G373" s="165">
        <f t="shared" si="5"/>
        <v>0.93030000000000002</v>
      </c>
      <c r="H373" s="166">
        <f>ROUND('2-Calculator'!$G$23*E373,2)</f>
        <v>4991.0600000000004</v>
      </c>
      <c r="I373" s="188" t="s">
        <v>18</v>
      </c>
      <c r="J373" s="188" t="s">
        <v>17</v>
      </c>
      <c r="K373" s="189" t="s">
        <v>150</v>
      </c>
      <c r="L373" s="190" t="s">
        <v>417</v>
      </c>
      <c r="M373" s="170"/>
      <c r="O373" s="158"/>
      <c r="P373" s="158"/>
    </row>
    <row r="374" spans="1:16">
      <c r="A374" s="159" t="s">
        <v>486</v>
      </c>
      <c r="B374" s="160" t="s">
        <v>1573</v>
      </c>
      <c r="C374" s="161">
        <v>3.3109248242293101</v>
      </c>
      <c r="D374" s="162">
        <v>0.84311277501978998</v>
      </c>
      <c r="E374" s="163">
        <v>1.0247999999999999</v>
      </c>
      <c r="F374" s="164">
        <v>1</v>
      </c>
      <c r="G374" s="165">
        <f t="shared" si="5"/>
        <v>1.0247999999999999</v>
      </c>
      <c r="H374" s="166">
        <f>ROUND('2-Calculator'!$G$23*E374,2)</f>
        <v>5498.05</v>
      </c>
      <c r="I374" s="167" t="s">
        <v>18</v>
      </c>
      <c r="J374" s="167" t="s">
        <v>17</v>
      </c>
      <c r="K374" s="168" t="s">
        <v>150</v>
      </c>
      <c r="L374" s="169" t="s">
        <v>417</v>
      </c>
      <c r="M374" s="170"/>
      <c r="O374" s="158"/>
      <c r="P374" s="158"/>
    </row>
    <row r="375" spans="1:16">
      <c r="A375" s="159" t="s">
        <v>487</v>
      </c>
      <c r="B375" s="160" t="s">
        <v>1573</v>
      </c>
      <c r="C375" s="161">
        <v>5.0955189206093898</v>
      </c>
      <c r="D375" s="162">
        <v>1.0817233331856599</v>
      </c>
      <c r="E375" s="163">
        <v>1.3148</v>
      </c>
      <c r="F375" s="164">
        <v>1</v>
      </c>
      <c r="G375" s="165">
        <f t="shared" si="5"/>
        <v>1.3148</v>
      </c>
      <c r="H375" s="166">
        <f>ROUND('2-Calculator'!$G$23*E375,2)</f>
        <v>7053.9</v>
      </c>
      <c r="I375" s="167" t="s">
        <v>18</v>
      </c>
      <c r="J375" s="167" t="s">
        <v>17</v>
      </c>
      <c r="K375" s="168" t="s">
        <v>150</v>
      </c>
      <c r="L375" s="169" t="s">
        <v>417</v>
      </c>
      <c r="M375" s="170"/>
      <c r="O375" s="158"/>
      <c r="P375" s="158"/>
    </row>
    <row r="376" spans="1:16">
      <c r="A376" s="172" t="s">
        <v>488</v>
      </c>
      <c r="B376" s="173" t="s">
        <v>1573</v>
      </c>
      <c r="C376" s="174">
        <v>6.8501711054902499</v>
      </c>
      <c r="D376" s="175">
        <v>1.56974855152453</v>
      </c>
      <c r="E376" s="176">
        <v>1.9078999999999999</v>
      </c>
      <c r="F376" s="177">
        <v>1</v>
      </c>
      <c r="G376" s="176">
        <f t="shared" si="5"/>
        <v>1.9078999999999999</v>
      </c>
      <c r="H376" s="178">
        <f>ROUND('2-Calculator'!$G$23*E376,2)</f>
        <v>10235.879999999999</v>
      </c>
      <c r="I376" s="179" t="s">
        <v>18</v>
      </c>
      <c r="J376" s="179" t="s">
        <v>17</v>
      </c>
      <c r="K376" s="180" t="s">
        <v>150</v>
      </c>
      <c r="L376" s="181" t="s">
        <v>417</v>
      </c>
      <c r="M376" s="170"/>
      <c r="O376" s="158"/>
      <c r="P376" s="158"/>
    </row>
    <row r="377" spans="1:16">
      <c r="A377" s="182" t="s">
        <v>489</v>
      </c>
      <c r="B377" s="183" t="s">
        <v>490</v>
      </c>
      <c r="C377" s="184">
        <v>2.0971816006381299</v>
      </c>
      <c r="D377" s="185">
        <v>0.90235744969132303</v>
      </c>
      <c r="E377" s="186">
        <v>1.0968</v>
      </c>
      <c r="F377" s="187">
        <v>1</v>
      </c>
      <c r="G377" s="165">
        <f t="shared" si="5"/>
        <v>1.0968</v>
      </c>
      <c r="H377" s="166">
        <f>ROUND('2-Calculator'!$G$23*E377,2)</f>
        <v>5884.33</v>
      </c>
      <c r="I377" s="188" t="s">
        <v>18</v>
      </c>
      <c r="J377" s="188" t="s">
        <v>17</v>
      </c>
      <c r="K377" s="189" t="s">
        <v>150</v>
      </c>
      <c r="L377" s="190" t="s">
        <v>417</v>
      </c>
      <c r="M377" s="170"/>
      <c r="O377" s="158"/>
      <c r="P377" s="158"/>
    </row>
    <row r="378" spans="1:16">
      <c r="A378" s="159" t="s">
        <v>491</v>
      </c>
      <c r="B378" s="160" t="s">
        <v>490</v>
      </c>
      <c r="C378" s="161">
        <v>2.94412644169158</v>
      </c>
      <c r="D378" s="162">
        <v>1.0591063095026101</v>
      </c>
      <c r="E378" s="163">
        <v>1.2873000000000001</v>
      </c>
      <c r="F378" s="164">
        <v>1</v>
      </c>
      <c r="G378" s="165">
        <f t="shared" si="5"/>
        <v>1.2873000000000001</v>
      </c>
      <c r="H378" s="166">
        <f>ROUND('2-Calculator'!$G$23*E378,2)</f>
        <v>6906.36</v>
      </c>
      <c r="I378" s="167" t="s">
        <v>18</v>
      </c>
      <c r="J378" s="167" t="s">
        <v>17</v>
      </c>
      <c r="K378" s="168" t="s">
        <v>150</v>
      </c>
      <c r="L378" s="169" t="s">
        <v>417</v>
      </c>
      <c r="M378" s="170"/>
      <c r="O378" s="158"/>
      <c r="P378" s="158"/>
    </row>
    <row r="379" spans="1:16">
      <c r="A379" s="159" t="s">
        <v>492</v>
      </c>
      <c r="B379" s="160" t="s">
        <v>490</v>
      </c>
      <c r="C379" s="161">
        <v>4.84972022382094</v>
      </c>
      <c r="D379" s="162">
        <v>1.38823818205755</v>
      </c>
      <c r="E379" s="163">
        <v>1.6873</v>
      </c>
      <c r="F379" s="164">
        <v>1</v>
      </c>
      <c r="G379" s="165">
        <f t="shared" si="5"/>
        <v>1.6873</v>
      </c>
      <c r="H379" s="166">
        <f>ROUND('2-Calculator'!$G$23*E379,2)</f>
        <v>9052.36</v>
      </c>
      <c r="I379" s="167" t="s">
        <v>18</v>
      </c>
      <c r="J379" s="167" t="s">
        <v>17</v>
      </c>
      <c r="K379" s="168" t="s">
        <v>150</v>
      </c>
      <c r="L379" s="169" t="s">
        <v>417</v>
      </c>
      <c r="M379" s="170"/>
      <c r="O379" s="158"/>
      <c r="P379" s="158"/>
    </row>
    <row r="380" spans="1:16">
      <c r="A380" s="172" t="s">
        <v>493</v>
      </c>
      <c r="B380" s="173" t="s">
        <v>490</v>
      </c>
      <c r="C380" s="174">
        <v>7.9675810473815503</v>
      </c>
      <c r="D380" s="175">
        <v>2.0817844785102402</v>
      </c>
      <c r="E380" s="176">
        <v>2.5304000000000002</v>
      </c>
      <c r="F380" s="177">
        <v>1</v>
      </c>
      <c r="G380" s="176">
        <f t="shared" si="5"/>
        <v>2.5304000000000002</v>
      </c>
      <c r="H380" s="178">
        <f>ROUND('2-Calculator'!$G$23*E380,2)</f>
        <v>13575.6</v>
      </c>
      <c r="I380" s="179" t="s">
        <v>18</v>
      </c>
      <c r="J380" s="179" t="s">
        <v>17</v>
      </c>
      <c r="K380" s="180" t="s">
        <v>150</v>
      </c>
      <c r="L380" s="181" t="s">
        <v>417</v>
      </c>
      <c r="M380" s="170"/>
      <c r="O380" s="158"/>
      <c r="P380" s="158"/>
    </row>
    <row r="381" spans="1:16">
      <c r="A381" s="182" t="s">
        <v>494</v>
      </c>
      <c r="B381" s="183" t="s">
        <v>1574</v>
      </c>
      <c r="C381" s="184">
        <v>2.3600558226081598</v>
      </c>
      <c r="D381" s="185">
        <v>0.95924903895088598</v>
      </c>
      <c r="E381" s="186">
        <v>1.1658999999999999</v>
      </c>
      <c r="F381" s="187">
        <v>1</v>
      </c>
      <c r="G381" s="165">
        <f t="shared" si="5"/>
        <v>1.1658999999999999</v>
      </c>
      <c r="H381" s="166">
        <f>ROUND('2-Calculator'!$G$23*E381,2)</f>
        <v>6255.05</v>
      </c>
      <c r="I381" s="188" t="s">
        <v>18</v>
      </c>
      <c r="J381" s="188" t="s">
        <v>17</v>
      </c>
      <c r="K381" s="189" t="s">
        <v>150</v>
      </c>
      <c r="L381" s="190" t="s">
        <v>417</v>
      </c>
      <c r="M381" s="170"/>
      <c r="O381" s="158"/>
      <c r="P381" s="158"/>
    </row>
    <row r="382" spans="1:16">
      <c r="A382" s="159" t="s">
        <v>495</v>
      </c>
      <c r="B382" s="160" t="s">
        <v>1574</v>
      </c>
      <c r="C382" s="161">
        <v>4.1947966973048798</v>
      </c>
      <c r="D382" s="162">
        <v>1.20340549288944</v>
      </c>
      <c r="E382" s="163">
        <v>1.4626999999999999</v>
      </c>
      <c r="F382" s="164">
        <v>1</v>
      </c>
      <c r="G382" s="165">
        <f t="shared" si="5"/>
        <v>1.4626999999999999</v>
      </c>
      <c r="H382" s="166">
        <f>ROUND('2-Calculator'!$G$23*E382,2)</f>
        <v>7847.39</v>
      </c>
      <c r="I382" s="167" t="s">
        <v>18</v>
      </c>
      <c r="J382" s="167" t="s">
        <v>17</v>
      </c>
      <c r="K382" s="168" t="s">
        <v>150</v>
      </c>
      <c r="L382" s="169" t="s">
        <v>417</v>
      </c>
      <c r="M382" s="170"/>
      <c r="O382" s="158"/>
      <c r="P382" s="158"/>
    </row>
    <row r="383" spans="1:16">
      <c r="A383" s="159" t="s">
        <v>496</v>
      </c>
      <c r="B383" s="160" t="s">
        <v>1574</v>
      </c>
      <c r="C383" s="161">
        <v>7.3668093147335103</v>
      </c>
      <c r="D383" s="162">
        <v>1.7079356999678399</v>
      </c>
      <c r="E383" s="163">
        <v>2.0758999999999999</v>
      </c>
      <c r="F383" s="164">
        <v>1</v>
      </c>
      <c r="G383" s="165">
        <f t="shared" si="5"/>
        <v>2.0758999999999999</v>
      </c>
      <c r="H383" s="166">
        <f>ROUND('2-Calculator'!$G$23*E383,2)</f>
        <v>11137.2</v>
      </c>
      <c r="I383" s="167" t="s">
        <v>18</v>
      </c>
      <c r="J383" s="167" t="s">
        <v>17</v>
      </c>
      <c r="K383" s="168" t="s">
        <v>150</v>
      </c>
      <c r="L383" s="169" t="s">
        <v>417</v>
      </c>
      <c r="M383" s="170"/>
      <c r="O383" s="158"/>
      <c r="P383" s="158"/>
    </row>
    <row r="384" spans="1:16">
      <c r="A384" s="172" t="s">
        <v>497</v>
      </c>
      <c r="B384" s="173" t="s">
        <v>1574</v>
      </c>
      <c r="C384" s="174">
        <v>10.8169944683466</v>
      </c>
      <c r="D384" s="175">
        <v>2.6480551059674098</v>
      </c>
      <c r="E384" s="176">
        <v>3.2187000000000001</v>
      </c>
      <c r="F384" s="177">
        <v>1</v>
      </c>
      <c r="G384" s="176">
        <f t="shared" si="5"/>
        <v>3.2187000000000001</v>
      </c>
      <c r="H384" s="178">
        <f>ROUND('2-Calculator'!$G$23*E384,2)</f>
        <v>17268.330000000002</v>
      </c>
      <c r="I384" s="179" t="s">
        <v>18</v>
      </c>
      <c r="J384" s="179" t="s">
        <v>17</v>
      </c>
      <c r="K384" s="180" t="s">
        <v>150</v>
      </c>
      <c r="L384" s="181" t="s">
        <v>417</v>
      </c>
      <c r="M384" s="170"/>
      <c r="O384" s="158"/>
      <c r="P384" s="158"/>
    </row>
    <row r="385" spans="1:16">
      <c r="A385" s="182" t="s">
        <v>498</v>
      </c>
      <c r="B385" s="183" t="s">
        <v>1724</v>
      </c>
      <c r="C385" s="184">
        <v>6.8160377358490596</v>
      </c>
      <c r="D385" s="185">
        <v>0.80241884908146899</v>
      </c>
      <c r="E385" s="186">
        <v>0.97529999999999994</v>
      </c>
      <c r="F385" s="187">
        <v>1</v>
      </c>
      <c r="G385" s="165">
        <f t="shared" si="5"/>
        <v>0.97529999999999994</v>
      </c>
      <c r="H385" s="166">
        <f>ROUND('2-Calculator'!$G$23*E385,2)</f>
        <v>5232.4799999999996</v>
      </c>
      <c r="I385" s="188" t="s">
        <v>18</v>
      </c>
      <c r="J385" s="188" t="s">
        <v>17</v>
      </c>
      <c r="K385" s="189" t="s">
        <v>150</v>
      </c>
      <c r="L385" s="190" t="s">
        <v>417</v>
      </c>
      <c r="M385" s="170"/>
      <c r="O385" s="158"/>
      <c r="P385" s="158"/>
    </row>
    <row r="386" spans="1:16">
      <c r="A386" s="159" t="s">
        <v>499</v>
      </c>
      <c r="B386" s="160" t="s">
        <v>1724</v>
      </c>
      <c r="C386" s="161">
        <v>8.04274809160305</v>
      </c>
      <c r="D386" s="162">
        <v>1.10634904802394</v>
      </c>
      <c r="E386" s="163">
        <v>1.3447</v>
      </c>
      <c r="F386" s="164">
        <v>1</v>
      </c>
      <c r="G386" s="165">
        <f t="shared" si="5"/>
        <v>1.3447</v>
      </c>
      <c r="H386" s="166">
        <f>ROUND('2-Calculator'!$G$23*E386,2)</f>
        <v>7214.32</v>
      </c>
      <c r="I386" s="167" t="s">
        <v>18</v>
      </c>
      <c r="J386" s="167" t="s">
        <v>17</v>
      </c>
      <c r="K386" s="168" t="s">
        <v>150</v>
      </c>
      <c r="L386" s="169" t="s">
        <v>417</v>
      </c>
      <c r="M386" s="170"/>
      <c r="O386" s="158"/>
      <c r="P386" s="158"/>
    </row>
    <row r="387" spans="1:16">
      <c r="A387" s="159" t="s">
        <v>500</v>
      </c>
      <c r="B387" s="160" t="s">
        <v>1724</v>
      </c>
      <c r="C387" s="161">
        <v>10.813063063063099</v>
      </c>
      <c r="D387" s="162">
        <v>1.55643110674011</v>
      </c>
      <c r="E387" s="163">
        <v>1.8917999999999999</v>
      </c>
      <c r="F387" s="164">
        <v>1</v>
      </c>
      <c r="G387" s="165">
        <f t="shared" si="5"/>
        <v>1.8917999999999999</v>
      </c>
      <c r="H387" s="166">
        <f>ROUND('2-Calculator'!$G$23*E387,2)</f>
        <v>10149.51</v>
      </c>
      <c r="I387" s="167" t="s">
        <v>18</v>
      </c>
      <c r="J387" s="167" t="s">
        <v>17</v>
      </c>
      <c r="K387" s="168" t="s">
        <v>150</v>
      </c>
      <c r="L387" s="169" t="s">
        <v>417</v>
      </c>
      <c r="M387" s="170"/>
      <c r="O387" s="158"/>
      <c r="P387" s="158"/>
    </row>
    <row r="388" spans="1:16">
      <c r="A388" s="172" t="s">
        <v>501</v>
      </c>
      <c r="B388" s="173" t="s">
        <v>1724</v>
      </c>
      <c r="C388" s="174">
        <v>14.1244979919679</v>
      </c>
      <c r="D388" s="175">
        <v>2.23818539997154</v>
      </c>
      <c r="E388" s="176">
        <v>2.7204999999999999</v>
      </c>
      <c r="F388" s="177">
        <v>1</v>
      </c>
      <c r="G388" s="176">
        <f t="shared" si="5"/>
        <v>2.7204999999999999</v>
      </c>
      <c r="H388" s="178">
        <f>ROUND('2-Calculator'!$G$23*E388,2)</f>
        <v>14595.48</v>
      </c>
      <c r="I388" s="179" t="s">
        <v>18</v>
      </c>
      <c r="J388" s="179" t="s">
        <v>17</v>
      </c>
      <c r="K388" s="180" t="s">
        <v>150</v>
      </c>
      <c r="L388" s="181" t="s">
        <v>417</v>
      </c>
      <c r="M388" s="170"/>
      <c r="O388" s="158"/>
      <c r="P388" s="158"/>
    </row>
    <row r="389" spans="1:16">
      <c r="A389" s="182" t="s">
        <v>502</v>
      </c>
      <c r="B389" s="183" t="s">
        <v>1575</v>
      </c>
      <c r="C389" s="184">
        <v>2.9206012089527902</v>
      </c>
      <c r="D389" s="185">
        <v>0.50380572487944397</v>
      </c>
      <c r="E389" s="186">
        <v>0.61240000000000006</v>
      </c>
      <c r="F389" s="187">
        <v>1</v>
      </c>
      <c r="G389" s="165">
        <f t="shared" si="5"/>
        <v>0.61240000000000006</v>
      </c>
      <c r="H389" s="166">
        <f>ROUND('2-Calculator'!$G$23*E389,2)</f>
        <v>3285.53</v>
      </c>
      <c r="I389" s="188" t="s">
        <v>18</v>
      </c>
      <c r="J389" s="188" t="s">
        <v>17</v>
      </c>
      <c r="K389" s="189" t="s">
        <v>150</v>
      </c>
      <c r="L389" s="190" t="s">
        <v>417</v>
      </c>
      <c r="M389" s="170"/>
      <c r="O389" s="158"/>
      <c r="P389" s="158"/>
    </row>
    <row r="390" spans="1:16">
      <c r="A390" s="159" t="s">
        <v>503</v>
      </c>
      <c r="B390" s="160" t="s">
        <v>1575</v>
      </c>
      <c r="C390" s="161">
        <v>4.0730409345269596</v>
      </c>
      <c r="D390" s="162">
        <v>0.66580093352555403</v>
      </c>
      <c r="E390" s="163">
        <v>0.80930000000000002</v>
      </c>
      <c r="F390" s="164">
        <v>1</v>
      </c>
      <c r="G390" s="165">
        <f t="shared" si="5"/>
        <v>0.80930000000000002</v>
      </c>
      <c r="H390" s="166">
        <f>ROUND('2-Calculator'!$G$23*E390,2)</f>
        <v>4341.8900000000003</v>
      </c>
      <c r="I390" s="167" t="s">
        <v>18</v>
      </c>
      <c r="J390" s="167" t="s">
        <v>17</v>
      </c>
      <c r="K390" s="168" t="s">
        <v>150</v>
      </c>
      <c r="L390" s="169" t="s">
        <v>417</v>
      </c>
      <c r="M390" s="170"/>
      <c r="O390" s="158"/>
      <c r="P390" s="158"/>
    </row>
    <row r="391" spans="1:16">
      <c r="A391" s="159" t="s">
        <v>504</v>
      </c>
      <c r="B391" s="160" t="s">
        <v>1575</v>
      </c>
      <c r="C391" s="161">
        <v>5.50963702612151</v>
      </c>
      <c r="D391" s="162">
        <v>0.92895539832884499</v>
      </c>
      <c r="E391" s="163">
        <v>1.1292</v>
      </c>
      <c r="F391" s="164">
        <v>1</v>
      </c>
      <c r="G391" s="165">
        <f t="shared" si="5"/>
        <v>1.1292</v>
      </c>
      <c r="H391" s="166">
        <f>ROUND('2-Calculator'!$G$23*E391,2)</f>
        <v>6058.16</v>
      </c>
      <c r="I391" s="167" t="s">
        <v>18</v>
      </c>
      <c r="J391" s="167" t="s">
        <v>17</v>
      </c>
      <c r="K391" s="168" t="s">
        <v>150</v>
      </c>
      <c r="L391" s="169" t="s">
        <v>417</v>
      </c>
      <c r="M391" s="170"/>
      <c r="O391" s="158"/>
      <c r="P391" s="158"/>
    </row>
    <row r="392" spans="1:16">
      <c r="A392" s="172" t="s">
        <v>505</v>
      </c>
      <c r="B392" s="173" t="s">
        <v>1575</v>
      </c>
      <c r="C392" s="174">
        <v>8.0433454749229494</v>
      </c>
      <c r="D392" s="175">
        <v>1.4098248097535699</v>
      </c>
      <c r="E392" s="176">
        <v>1.7136</v>
      </c>
      <c r="F392" s="177">
        <v>1</v>
      </c>
      <c r="G392" s="176">
        <f t="shared" si="5"/>
        <v>1.7136</v>
      </c>
      <c r="H392" s="178">
        <f>ROUND('2-Calculator'!$G$23*E392,2)</f>
        <v>9193.4599999999991</v>
      </c>
      <c r="I392" s="179" t="s">
        <v>18</v>
      </c>
      <c r="J392" s="179" t="s">
        <v>17</v>
      </c>
      <c r="K392" s="180" t="s">
        <v>150</v>
      </c>
      <c r="L392" s="181" t="s">
        <v>417</v>
      </c>
      <c r="M392" s="170"/>
      <c r="O392" s="158"/>
      <c r="P392" s="158"/>
    </row>
    <row r="393" spans="1:16">
      <c r="A393" s="182" t="s">
        <v>506</v>
      </c>
      <c r="B393" s="183" t="s">
        <v>1725</v>
      </c>
      <c r="C393" s="184">
        <v>1.9739130434782599</v>
      </c>
      <c r="D393" s="185">
        <v>0.354096943469143</v>
      </c>
      <c r="E393" s="186">
        <v>0.4304</v>
      </c>
      <c r="F393" s="187">
        <v>1</v>
      </c>
      <c r="G393" s="165">
        <f t="shared" si="5"/>
        <v>0.4304</v>
      </c>
      <c r="H393" s="166">
        <f>ROUND('2-Calculator'!$G$23*E393,2)</f>
        <v>2309.1</v>
      </c>
      <c r="I393" s="188" t="s">
        <v>18</v>
      </c>
      <c r="J393" s="188" t="s">
        <v>17</v>
      </c>
      <c r="K393" s="189" t="s">
        <v>150</v>
      </c>
      <c r="L393" s="190" t="s">
        <v>417</v>
      </c>
      <c r="M393" s="170"/>
      <c r="O393" s="158"/>
      <c r="P393" s="158"/>
    </row>
    <row r="394" spans="1:16">
      <c r="A394" s="159" t="s">
        <v>507</v>
      </c>
      <c r="B394" s="160" t="s">
        <v>1725</v>
      </c>
      <c r="C394" s="161">
        <v>2.6273666092943202</v>
      </c>
      <c r="D394" s="162">
        <v>0.51492472619409901</v>
      </c>
      <c r="E394" s="163">
        <v>0.62580000000000002</v>
      </c>
      <c r="F394" s="164">
        <v>1</v>
      </c>
      <c r="G394" s="165">
        <f t="shared" si="5"/>
        <v>0.62580000000000002</v>
      </c>
      <c r="H394" s="166">
        <f>ROUND('2-Calculator'!$G$23*E394,2)</f>
        <v>3357.42</v>
      </c>
      <c r="I394" s="167" t="s">
        <v>18</v>
      </c>
      <c r="J394" s="167" t="s">
        <v>17</v>
      </c>
      <c r="K394" s="168" t="s">
        <v>150</v>
      </c>
      <c r="L394" s="169" t="s">
        <v>417</v>
      </c>
      <c r="M394" s="170"/>
      <c r="O394" s="158"/>
      <c r="P394" s="158"/>
    </row>
    <row r="395" spans="1:16">
      <c r="A395" s="159" t="s">
        <v>508</v>
      </c>
      <c r="B395" s="160" t="s">
        <v>1725</v>
      </c>
      <c r="C395" s="161">
        <v>2.9821679962458898</v>
      </c>
      <c r="D395" s="162">
        <v>0.78568089756252202</v>
      </c>
      <c r="E395" s="163">
        <v>0.95499999999999996</v>
      </c>
      <c r="F395" s="164">
        <v>1</v>
      </c>
      <c r="G395" s="165">
        <f t="shared" si="5"/>
        <v>0.95499999999999996</v>
      </c>
      <c r="H395" s="166">
        <f>ROUND('2-Calculator'!$G$23*E395,2)</f>
        <v>5123.58</v>
      </c>
      <c r="I395" s="167" t="s">
        <v>18</v>
      </c>
      <c r="J395" s="167" t="s">
        <v>17</v>
      </c>
      <c r="K395" s="168" t="s">
        <v>150</v>
      </c>
      <c r="L395" s="169" t="s">
        <v>417</v>
      </c>
      <c r="M395" s="170"/>
      <c r="O395" s="158"/>
      <c r="P395" s="158"/>
    </row>
    <row r="396" spans="1:16">
      <c r="A396" s="172" t="s">
        <v>509</v>
      </c>
      <c r="B396" s="173" t="s">
        <v>1725</v>
      </c>
      <c r="C396" s="174">
        <v>4.56715698095008</v>
      </c>
      <c r="D396" s="175">
        <v>1.46046583262028</v>
      </c>
      <c r="E396" s="176">
        <v>1.7751999999999999</v>
      </c>
      <c r="F396" s="177">
        <v>1</v>
      </c>
      <c r="G396" s="176">
        <f t="shared" si="5"/>
        <v>1.7751999999999999</v>
      </c>
      <c r="H396" s="178">
        <f>ROUND('2-Calculator'!$G$23*E396,2)</f>
        <v>9523.9500000000007</v>
      </c>
      <c r="I396" s="179" t="s">
        <v>18</v>
      </c>
      <c r="J396" s="179" t="s">
        <v>17</v>
      </c>
      <c r="K396" s="180" t="s">
        <v>150</v>
      </c>
      <c r="L396" s="181" t="s">
        <v>417</v>
      </c>
      <c r="M396" s="170"/>
      <c r="O396" s="158"/>
      <c r="P396" s="158"/>
    </row>
    <row r="397" spans="1:16">
      <c r="A397" s="182" t="s">
        <v>510</v>
      </c>
      <c r="B397" s="183" t="s">
        <v>1726</v>
      </c>
      <c r="C397" s="184">
        <v>2.8886578449905498</v>
      </c>
      <c r="D397" s="185">
        <v>0.45351154521201398</v>
      </c>
      <c r="E397" s="186">
        <v>0.55120000000000002</v>
      </c>
      <c r="F397" s="187">
        <v>1</v>
      </c>
      <c r="G397" s="165">
        <f t="shared" si="5"/>
        <v>0.55120000000000002</v>
      </c>
      <c r="H397" s="166">
        <f>ROUND('2-Calculator'!$G$23*E397,2)</f>
        <v>2957.19</v>
      </c>
      <c r="I397" s="188" t="s">
        <v>18</v>
      </c>
      <c r="J397" s="188" t="s">
        <v>17</v>
      </c>
      <c r="K397" s="189" t="s">
        <v>150</v>
      </c>
      <c r="L397" s="190" t="s">
        <v>417</v>
      </c>
      <c r="M397" s="170"/>
      <c r="O397" s="158"/>
      <c r="P397" s="158"/>
    </row>
    <row r="398" spans="1:16">
      <c r="A398" s="159" t="s">
        <v>511</v>
      </c>
      <c r="B398" s="160" t="s">
        <v>1726</v>
      </c>
      <c r="C398" s="161">
        <v>3.8774768437097</v>
      </c>
      <c r="D398" s="162">
        <v>0.61386235608030104</v>
      </c>
      <c r="E398" s="163">
        <v>0.74619999999999997</v>
      </c>
      <c r="F398" s="164">
        <v>1</v>
      </c>
      <c r="G398" s="165">
        <f t="shared" si="5"/>
        <v>0.74619999999999997</v>
      </c>
      <c r="H398" s="166">
        <f>ROUND('2-Calculator'!$G$23*E398,2)</f>
        <v>4003.36</v>
      </c>
      <c r="I398" s="167" t="s">
        <v>18</v>
      </c>
      <c r="J398" s="167" t="s">
        <v>17</v>
      </c>
      <c r="K398" s="168" t="s">
        <v>150</v>
      </c>
      <c r="L398" s="169" t="s">
        <v>417</v>
      </c>
      <c r="M398" s="170"/>
      <c r="O398" s="158"/>
      <c r="P398" s="158"/>
    </row>
    <row r="399" spans="1:16">
      <c r="A399" s="159" t="s">
        <v>512</v>
      </c>
      <c r="B399" s="160" t="s">
        <v>1726</v>
      </c>
      <c r="C399" s="161">
        <v>5.0872427582171103</v>
      </c>
      <c r="D399" s="162">
        <v>0.85809149149838104</v>
      </c>
      <c r="E399" s="163">
        <v>1.0429999999999999</v>
      </c>
      <c r="F399" s="164">
        <v>1</v>
      </c>
      <c r="G399" s="165">
        <f t="shared" si="5"/>
        <v>1.0429999999999999</v>
      </c>
      <c r="H399" s="166">
        <f>ROUND('2-Calculator'!$G$23*E399,2)</f>
        <v>5595.7</v>
      </c>
      <c r="I399" s="167" t="s">
        <v>18</v>
      </c>
      <c r="J399" s="167" t="s">
        <v>17</v>
      </c>
      <c r="K399" s="168" t="s">
        <v>150</v>
      </c>
      <c r="L399" s="169" t="s">
        <v>417</v>
      </c>
      <c r="M399" s="170"/>
      <c r="O399" s="158"/>
      <c r="P399" s="158"/>
    </row>
    <row r="400" spans="1:16">
      <c r="A400" s="172" t="s">
        <v>513</v>
      </c>
      <c r="B400" s="173" t="s">
        <v>1726</v>
      </c>
      <c r="C400" s="174">
        <v>8.7052074139452795</v>
      </c>
      <c r="D400" s="175">
        <v>1.6145809483008</v>
      </c>
      <c r="E400" s="176">
        <v>1.9624999999999999</v>
      </c>
      <c r="F400" s="177">
        <v>1</v>
      </c>
      <c r="G400" s="176">
        <f t="shared" si="5"/>
        <v>1.9624999999999999</v>
      </c>
      <c r="H400" s="178">
        <f>ROUND('2-Calculator'!$G$23*E400,2)</f>
        <v>10528.81</v>
      </c>
      <c r="I400" s="179" t="s">
        <v>18</v>
      </c>
      <c r="J400" s="179" t="s">
        <v>17</v>
      </c>
      <c r="K400" s="180" t="s">
        <v>150</v>
      </c>
      <c r="L400" s="181" t="s">
        <v>417</v>
      </c>
      <c r="M400" s="170"/>
      <c r="O400" s="158"/>
      <c r="P400" s="158"/>
    </row>
    <row r="401" spans="1:16">
      <c r="A401" s="182" t="s">
        <v>514</v>
      </c>
      <c r="B401" s="183" t="s">
        <v>1727</v>
      </c>
      <c r="C401" s="184">
        <v>1.8321561515701099</v>
      </c>
      <c r="D401" s="185">
        <v>0.46372918427367499</v>
      </c>
      <c r="E401" s="186">
        <v>0.56359999999999999</v>
      </c>
      <c r="F401" s="187">
        <v>1</v>
      </c>
      <c r="G401" s="165">
        <f t="shared" si="5"/>
        <v>0.56359999999999999</v>
      </c>
      <c r="H401" s="166">
        <f>ROUND('2-Calculator'!$G$23*E401,2)</f>
        <v>3023.71</v>
      </c>
      <c r="I401" s="188" t="s">
        <v>18</v>
      </c>
      <c r="J401" s="188" t="s">
        <v>17</v>
      </c>
      <c r="K401" s="189" t="s">
        <v>150</v>
      </c>
      <c r="L401" s="190" t="s">
        <v>417</v>
      </c>
      <c r="M401" s="170"/>
      <c r="O401" s="158"/>
      <c r="P401" s="158"/>
    </row>
    <row r="402" spans="1:16">
      <c r="A402" s="159" t="s">
        <v>515</v>
      </c>
      <c r="B402" s="160" t="s">
        <v>1727</v>
      </c>
      <c r="C402" s="161">
        <v>2.5123266208930501</v>
      </c>
      <c r="D402" s="162">
        <v>0.55668008834476901</v>
      </c>
      <c r="E402" s="163">
        <v>0.67669999999999997</v>
      </c>
      <c r="F402" s="164">
        <v>1</v>
      </c>
      <c r="G402" s="165">
        <f t="shared" si="5"/>
        <v>0.67669999999999997</v>
      </c>
      <c r="H402" s="166">
        <f>ROUND('2-Calculator'!$G$23*E402,2)</f>
        <v>3630.5</v>
      </c>
      <c r="I402" s="167" t="s">
        <v>18</v>
      </c>
      <c r="J402" s="167" t="s">
        <v>17</v>
      </c>
      <c r="K402" s="168" t="s">
        <v>150</v>
      </c>
      <c r="L402" s="169" t="s">
        <v>417</v>
      </c>
      <c r="M402" s="170"/>
      <c r="O402" s="158"/>
      <c r="P402" s="158"/>
    </row>
    <row r="403" spans="1:16">
      <c r="A403" s="159" t="s">
        <v>516</v>
      </c>
      <c r="B403" s="160" t="s">
        <v>1727</v>
      </c>
      <c r="C403" s="161">
        <v>3.9138938848920901</v>
      </c>
      <c r="D403" s="162">
        <v>0.74200110119087503</v>
      </c>
      <c r="E403" s="163">
        <v>0.90190000000000003</v>
      </c>
      <c r="F403" s="164">
        <v>1</v>
      </c>
      <c r="G403" s="165">
        <f t="shared" si="5"/>
        <v>0.90190000000000003</v>
      </c>
      <c r="H403" s="166">
        <f>ROUND('2-Calculator'!$G$23*E403,2)</f>
        <v>4838.6899999999996</v>
      </c>
      <c r="I403" s="167" t="s">
        <v>18</v>
      </c>
      <c r="J403" s="167" t="s">
        <v>17</v>
      </c>
      <c r="K403" s="168" t="s">
        <v>150</v>
      </c>
      <c r="L403" s="169" t="s">
        <v>417</v>
      </c>
      <c r="M403" s="170"/>
      <c r="O403" s="158"/>
      <c r="P403" s="158"/>
    </row>
    <row r="404" spans="1:16">
      <c r="A404" s="172" t="s">
        <v>517</v>
      </c>
      <c r="B404" s="173" t="s">
        <v>1727</v>
      </c>
      <c r="C404" s="174">
        <v>6.3735224586288401</v>
      </c>
      <c r="D404" s="175">
        <v>1.2229126706006499</v>
      </c>
      <c r="E404" s="176">
        <v>1.4863999999999999</v>
      </c>
      <c r="F404" s="177">
        <v>1</v>
      </c>
      <c r="G404" s="176">
        <f t="shared" si="5"/>
        <v>1.4863999999999999</v>
      </c>
      <c r="H404" s="178">
        <f>ROUND('2-Calculator'!$G$23*E404,2)</f>
        <v>7974.54</v>
      </c>
      <c r="I404" s="179" t="s">
        <v>18</v>
      </c>
      <c r="J404" s="179" t="s">
        <v>17</v>
      </c>
      <c r="K404" s="180" t="s">
        <v>150</v>
      </c>
      <c r="L404" s="181" t="s">
        <v>417</v>
      </c>
      <c r="M404" s="170"/>
      <c r="O404" s="158"/>
      <c r="P404" s="158"/>
    </row>
    <row r="405" spans="1:16">
      <c r="A405" s="182" t="s">
        <v>518</v>
      </c>
      <c r="B405" s="183" t="s">
        <v>1576</v>
      </c>
      <c r="C405" s="184">
        <v>2.1099780560216899</v>
      </c>
      <c r="D405" s="185">
        <v>0.48373185144671699</v>
      </c>
      <c r="E405" s="186">
        <v>0.58789999999999998</v>
      </c>
      <c r="F405" s="187">
        <v>1</v>
      </c>
      <c r="G405" s="165">
        <f t="shared" si="5"/>
        <v>0.58789999999999998</v>
      </c>
      <c r="H405" s="166">
        <f>ROUND('2-Calculator'!$G$23*E405,2)</f>
        <v>3154.08</v>
      </c>
      <c r="I405" s="188" t="s">
        <v>18</v>
      </c>
      <c r="J405" s="188" t="s">
        <v>17</v>
      </c>
      <c r="K405" s="189" t="s">
        <v>150</v>
      </c>
      <c r="L405" s="190" t="s">
        <v>417</v>
      </c>
      <c r="M405" s="170"/>
      <c r="O405" s="158"/>
      <c r="P405" s="158"/>
    </row>
    <row r="406" spans="1:16">
      <c r="A406" s="159" t="s">
        <v>519</v>
      </c>
      <c r="B406" s="160" t="s">
        <v>1576</v>
      </c>
      <c r="C406" s="161">
        <v>2.8486307397628998</v>
      </c>
      <c r="D406" s="162">
        <v>0.59102051387436205</v>
      </c>
      <c r="E406" s="163">
        <v>0.71830000000000005</v>
      </c>
      <c r="F406" s="164">
        <v>1</v>
      </c>
      <c r="G406" s="165">
        <f t="shared" ref="G406:G469" si="6">ROUND(F406*E406,4)</f>
        <v>0.71830000000000005</v>
      </c>
      <c r="H406" s="166">
        <f>ROUND('2-Calculator'!$G$23*E406,2)</f>
        <v>3853.68</v>
      </c>
      <c r="I406" s="167" t="s">
        <v>18</v>
      </c>
      <c r="J406" s="167" t="s">
        <v>17</v>
      </c>
      <c r="K406" s="168" t="s">
        <v>150</v>
      </c>
      <c r="L406" s="169" t="s">
        <v>417</v>
      </c>
      <c r="M406" s="170"/>
      <c r="O406" s="158"/>
      <c r="P406" s="158"/>
    </row>
    <row r="407" spans="1:16">
      <c r="A407" s="159" t="s">
        <v>520</v>
      </c>
      <c r="B407" s="160" t="s">
        <v>1576</v>
      </c>
      <c r="C407" s="161">
        <v>4.2954219173711898</v>
      </c>
      <c r="D407" s="162">
        <v>0.81907915476775095</v>
      </c>
      <c r="E407" s="163">
        <v>0.99560000000000004</v>
      </c>
      <c r="F407" s="164">
        <v>1</v>
      </c>
      <c r="G407" s="165">
        <f t="shared" si="6"/>
        <v>0.99560000000000004</v>
      </c>
      <c r="H407" s="166">
        <f>ROUND('2-Calculator'!$G$23*E407,2)</f>
        <v>5341.39</v>
      </c>
      <c r="I407" s="167" t="s">
        <v>18</v>
      </c>
      <c r="J407" s="167" t="s">
        <v>17</v>
      </c>
      <c r="K407" s="168" t="s">
        <v>150</v>
      </c>
      <c r="L407" s="169" t="s">
        <v>417</v>
      </c>
      <c r="M407" s="170"/>
      <c r="O407" s="158"/>
      <c r="P407" s="158"/>
    </row>
    <row r="408" spans="1:16">
      <c r="A408" s="172" t="s">
        <v>521</v>
      </c>
      <c r="B408" s="173" t="s">
        <v>1576</v>
      </c>
      <c r="C408" s="174">
        <v>6.6563354603463996</v>
      </c>
      <c r="D408" s="175">
        <v>1.23527726168178</v>
      </c>
      <c r="E408" s="176">
        <v>1.5015000000000001</v>
      </c>
      <c r="F408" s="177">
        <v>1</v>
      </c>
      <c r="G408" s="176">
        <f t="shared" si="6"/>
        <v>1.5015000000000001</v>
      </c>
      <c r="H408" s="178">
        <f>ROUND('2-Calculator'!$G$23*E408,2)</f>
        <v>8055.55</v>
      </c>
      <c r="I408" s="179" t="s">
        <v>18</v>
      </c>
      <c r="J408" s="179" t="s">
        <v>17</v>
      </c>
      <c r="K408" s="180" t="s">
        <v>150</v>
      </c>
      <c r="L408" s="181" t="s">
        <v>417</v>
      </c>
      <c r="M408" s="170"/>
      <c r="O408" s="158"/>
      <c r="P408" s="158"/>
    </row>
    <row r="409" spans="1:16">
      <c r="A409" s="182" t="s">
        <v>522</v>
      </c>
      <c r="B409" s="183" t="s">
        <v>1728</v>
      </c>
      <c r="C409" s="184">
        <v>2.48303167420814</v>
      </c>
      <c r="D409" s="185">
        <v>0.46652925371572501</v>
      </c>
      <c r="E409" s="186">
        <v>0.56699999999999995</v>
      </c>
      <c r="F409" s="187">
        <v>1</v>
      </c>
      <c r="G409" s="165">
        <f t="shared" si="6"/>
        <v>0.56699999999999995</v>
      </c>
      <c r="H409" s="166">
        <f>ROUND('2-Calculator'!$G$23*E409,2)</f>
        <v>3041.96</v>
      </c>
      <c r="I409" s="188" t="s">
        <v>18</v>
      </c>
      <c r="J409" s="188" t="s">
        <v>17</v>
      </c>
      <c r="K409" s="189" t="s">
        <v>150</v>
      </c>
      <c r="L409" s="190" t="s">
        <v>417</v>
      </c>
      <c r="M409" s="170"/>
      <c r="O409" s="158"/>
      <c r="P409" s="158"/>
    </row>
    <row r="410" spans="1:16">
      <c r="A410" s="159" t="s">
        <v>523</v>
      </c>
      <c r="B410" s="160" t="s">
        <v>1728</v>
      </c>
      <c r="C410" s="161">
        <v>3.6039685820587</v>
      </c>
      <c r="D410" s="162">
        <v>0.60954984593007799</v>
      </c>
      <c r="E410" s="163">
        <v>0.74080000000000001</v>
      </c>
      <c r="F410" s="164">
        <v>1</v>
      </c>
      <c r="G410" s="165">
        <f t="shared" si="6"/>
        <v>0.74080000000000001</v>
      </c>
      <c r="H410" s="166">
        <f>ROUND('2-Calculator'!$G$23*E410,2)</f>
        <v>3974.39</v>
      </c>
      <c r="I410" s="167" t="s">
        <v>18</v>
      </c>
      <c r="J410" s="167" t="s">
        <v>17</v>
      </c>
      <c r="K410" s="168" t="s">
        <v>150</v>
      </c>
      <c r="L410" s="169" t="s">
        <v>417</v>
      </c>
      <c r="M410" s="170"/>
      <c r="O410" s="158"/>
      <c r="P410" s="158"/>
    </row>
    <row r="411" spans="1:16">
      <c r="A411" s="159" t="s">
        <v>524</v>
      </c>
      <c r="B411" s="160" t="s">
        <v>1728</v>
      </c>
      <c r="C411" s="161">
        <v>5.5478150728309101</v>
      </c>
      <c r="D411" s="162">
        <v>0.879251280098305</v>
      </c>
      <c r="E411" s="163">
        <v>1.0688</v>
      </c>
      <c r="F411" s="164">
        <v>1</v>
      </c>
      <c r="G411" s="165">
        <f t="shared" si="6"/>
        <v>1.0688</v>
      </c>
      <c r="H411" s="166">
        <f>ROUND('2-Calculator'!$G$23*E411,2)</f>
        <v>5734.11</v>
      </c>
      <c r="I411" s="167" t="s">
        <v>18</v>
      </c>
      <c r="J411" s="167" t="s">
        <v>17</v>
      </c>
      <c r="K411" s="168" t="s">
        <v>150</v>
      </c>
      <c r="L411" s="169" t="s">
        <v>417</v>
      </c>
      <c r="M411" s="170"/>
      <c r="O411" s="158"/>
      <c r="P411" s="158"/>
    </row>
    <row r="412" spans="1:16">
      <c r="A412" s="172" t="s">
        <v>525</v>
      </c>
      <c r="B412" s="173" t="s">
        <v>1728</v>
      </c>
      <c r="C412" s="174">
        <v>8.4895397489539803</v>
      </c>
      <c r="D412" s="175">
        <v>1.38912693886591</v>
      </c>
      <c r="E412" s="176">
        <v>1.6883999999999999</v>
      </c>
      <c r="F412" s="177">
        <v>1</v>
      </c>
      <c r="G412" s="176">
        <f t="shared" si="6"/>
        <v>1.6883999999999999</v>
      </c>
      <c r="H412" s="178">
        <f>ROUND('2-Calculator'!$G$23*E412,2)</f>
        <v>9058.27</v>
      </c>
      <c r="I412" s="179" t="s">
        <v>18</v>
      </c>
      <c r="J412" s="179" t="s">
        <v>17</v>
      </c>
      <c r="K412" s="180" t="s">
        <v>150</v>
      </c>
      <c r="L412" s="181" t="s">
        <v>417</v>
      </c>
      <c r="M412" s="170"/>
      <c r="O412" s="158"/>
      <c r="P412" s="158"/>
    </row>
    <row r="413" spans="1:16">
      <c r="A413" s="182" t="s">
        <v>526</v>
      </c>
      <c r="B413" s="183" t="s">
        <v>1729</v>
      </c>
      <c r="C413" s="184">
        <v>2.11076215483362</v>
      </c>
      <c r="D413" s="185">
        <v>0.43678484453484401</v>
      </c>
      <c r="E413" s="186">
        <v>0.53090000000000004</v>
      </c>
      <c r="F413" s="187">
        <v>1</v>
      </c>
      <c r="G413" s="165">
        <f t="shared" si="6"/>
        <v>0.53090000000000004</v>
      </c>
      <c r="H413" s="166">
        <f>ROUND('2-Calculator'!$G$23*E413,2)</f>
        <v>2848.28</v>
      </c>
      <c r="I413" s="188" t="s">
        <v>18</v>
      </c>
      <c r="J413" s="188" t="s">
        <v>17</v>
      </c>
      <c r="K413" s="189" t="s">
        <v>150</v>
      </c>
      <c r="L413" s="190" t="s">
        <v>417</v>
      </c>
      <c r="M413" s="170"/>
      <c r="O413" s="158"/>
      <c r="P413" s="158"/>
    </row>
    <row r="414" spans="1:16">
      <c r="A414" s="159" t="s">
        <v>527</v>
      </c>
      <c r="B414" s="160" t="s">
        <v>1729</v>
      </c>
      <c r="C414" s="161">
        <v>2.9954294015756799</v>
      </c>
      <c r="D414" s="162">
        <v>0.57176080294559894</v>
      </c>
      <c r="E414" s="163">
        <v>0.69499999999999995</v>
      </c>
      <c r="F414" s="164">
        <v>1</v>
      </c>
      <c r="G414" s="165">
        <f t="shared" si="6"/>
        <v>0.69499999999999995</v>
      </c>
      <c r="H414" s="166">
        <f>ROUND('2-Calculator'!$G$23*E414,2)</f>
        <v>3728.68</v>
      </c>
      <c r="I414" s="167" t="s">
        <v>18</v>
      </c>
      <c r="J414" s="167" t="s">
        <v>17</v>
      </c>
      <c r="K414" s="168" t="s">
        <v>150</v>
      </c>
      <c r="L414" s="169" t="s">
        <v>417</v>
      </c>
      <c r="M414" s="170"/>
      <c r="O414" s="158"/>
      <c r="P414" s="158"/>
    </row>
    <row r="415" spans="1:16">
      <c r="A415" s="159" t="s">
        <v>528</v>
      </c>
      <c r="B415" s="160" t="s">
        <v>1729</v>
      </c>
      <c r="C415" s="161">
        <v>4.7868874128416099</v>
      </c>
      <c r="D415" s="162">
        <v>0.85769686018445401</v>
      </c>
      <c r="E415" s="163">
        <v>1.0425</v>
      </c>
      <c r="F415" s="164">
        <v>1</v>
      </c>
      <c r="G415" s="165">
        <f t="shared" si="6"/>
        <v>1.0425</v>
      </c>
      <c r="H415" s="166">
        <f>ROUND('2-Calculator'!$G$23*E415,2)</f>
        <v>5593.01</v>
      </c>
      <c r="I415" s="167" t="s">
        <v>18</v>
      </c>
      <c r="J415" s="167" t="s">
        <v>17</v>
      </c>
      <c r="K415" s="168" t="s">
        <v>150</v>
      </c>
      <c r="L415" s="169" t="s">
        <v>417</v>
      </c>
      <c r="M415" s="170"/>
      <c r="O415" s="158"/>
      <c r="P415" s="158"/>
    </row>
    <row r="416" spans="1:16">
      <c r="A416" s="172" t="s">
        <v>529</v>
      </c>
      <c r="B416" s="173" t="s">
        <v>1729</v>
      </c>
      <c r="C416" s="174">
        <v>7.5758218451749704</v>
      </c>
      <c r="D416" s="175">
        <v>1.4541266040666601</v>
      </c>
      <c r="E416" s="176">
        <v>1.7674000000000001</v>
      </c>
      <c r="F416" s="177">
        <v>1</v>
      </c>
      <c r="G416" s="176">
        <f t="shared" si="6"/>
        <v>1.7674000000000001</v>
      </c>
      <c r="H416" s="178">
        <f>ROUND('2-Calculator'!$G$23*E416,2)</f>
        <v>9482.1</v>
      </c>
      <c r="I416" s="179" t="s">
        <v>18</v>
      </c>
      <c r="J416" s="179" t="s">
        <v>17</v>
      </c>
      <c r="K416" s="180" t="s">
        <v>150</v>
      </c>
      <c r="L416" s="181" t="s">
        <v>417</v>
      </c>
      <c r="M416" s="170"/>
      <c r="O416" s="158"/>
      <c r="P416" s="158"/>
    </row>
    <row r="417" spans="1:16">
      <c r="A417" s="182" t="s">
        <v>530</v>
      </c>
      <c r="B417" s="183" t="s">
        <v>1577</v>
      </c>
      <c r="C417" s="184">
        <v>1.5913275639845299</v>
      </c>
      <c r="D417" s="185">
        <v>0.45824809392738802</v>
      </c>
      <c r="E417" s="186">
        <v>0.55689999999999995</v>
      </c>
      <c r="F417" s="187">
        <v>1</v>
      </c>
      <c r="G417" s="165">
        <f t="shared" si="6"/>
        <v>0.55689999999999995</v>
      </c>
      <c r="H417" s="166">
        <f>ROUND('2-Calculator'!$G$23*E417,2)</f>
        <v>2987.77</v>
      </c>
      <c r="I417" s="188" t="s">
        <v>18</v>
      </c>
      <c r="J417" s="188" t="s">
        <v>17</v>
      </c>
      <c r="K417" s="189" t="s">
        <v>150</v>
      </c>
      <c r="L417" s="190" t="s">
        <v>417</v>
      </c>
      <c r="M417" s="170"/>
      <c r="O417" s="158"/>
      <c r="P417" s="158"/>
    </row>
    <row r="418" spans="1:16">
      <c r="A418" s="159" t="s">
        <v>531</v>
      </c>
      <c r="B418" s="160" t="s">
        <v>1577</v>
      </c>
      <c r="C418" s="161">
        <v>2.1744703818648001</v>
      </c>
      <c r="D418" s="162">
        <v>0.54946260966949101</v>
      </c>
      <c r="E418" s="163">
        <v>0.66790000000000005</v>
      </c>
      <c r="F418" s="164">
        <v>1</v>
      </c>
      <c r="G418" s="165">
        <f t="shared" si="6"/>
        <v>0.66790000000000005</v>
      </c>
      <c r="H418" s="166">
        <f>ROUND('2-Calculator'!$G$23*E418,2)</f>
        <v>3583.28</v>
      </c>
      <c r="I418" s="167" t="s">
        <v>18</v>
      </c>
      <c r="J418" s="167" t="s">
        <v>17</v>
      </c>
      <c r="K418" s="168" t="s">
        <v>150</v>
      </c>
      <c r="L418" s="169" t="s">
        <v>417</v>
      </c>
      <c r="M418" s="170"/>
      <c r="O418" s="158"/>
      <c r="P418" s="158"/>
    </row>
    <row r="419" spans="1:16">
      <c r="A419" s="159" t="s">
        <v>532</v>
      </c>
      <c r="B419" s="160" t="s">
        <v>1577</v>
      </c>
      <c r="C419" s="161">
        <v>3.1650868878357001</v>
      </c>
      <c r="D419" s="162">
        <v>0.70079872989143899</v>
      </c>
      <c r="E419" s="163">
        <v>0.8518</v>
      </c>
      <c r="F419" s="164">
        <v>1</v>
      </c>
      <c r="G419" s="165">
        <f t="shared" si="6"/>
        <v>0.8518</v>
      </c>
      <c r="H419" s="166">
        <f>ROUND('2-Calculator'!$G$23*E419,2)</f>
        <v>4569.91</v>
      </c>
      <c r="I419" s="167" t="s">
        <v>18</v>
      </c>
      <c r="J419" s="167" t="s">
        <v>17</v>
      </c>
      <c r="K419" s="168" t="s">
        <v>150</v>
      </c>
      <c r="L419" s="169" t="s">
        <v>417</v>
      </c>
      <c r="M419" s="170"/>
      <c r="O419" s="158"/>
      <c r="P419" s="158"/>
    </row>
    <row r="420" spans="1:16">
      <c r="A420" s="172" t="s">
        <v>533</v>
      </c>
      <c r="B420" s="173" t="s">
        <v>1577</v>
      </c>
      <c r="C420" s="174">
        <v>5.22346368715084</v>
      </c>
      <c r="D420" s="175">
        <v>1.0895289515225399</v>
      </c>
      <c r="E420" s="176">
        <v>1.3243</v>
      </c>
      <c r="F420" s="177">
        <v>1</v>
      </c>
      <c r="G420" s="176">
        <f t="shared" si="6"/>
        <v>1.3243</v>
      </c>
      <c r="H420" s="178">
        <f>ROUND('2-Calculator'!$G$23*E420,2)</f>
        <v>7104.87</v>
      </c>
      <c r="I420" s="179" t="s">
        <v>18</v>
      </c>
      <c r="J420" s="179" t="s">
        <v>17</v>
      </c>
      <c r="K420" s="180" t="s">
        <v>150</v>
      </c>
      <c r="L420" s="181" t="s">
        <v>417</v>
      </c>
      <c r="M420" s="170"/>
      <c r="O420" s="158"/>
      <c r="P420" s="158"/>
    </row>
    <row r="421" spans="1:16">
      <c r="A421" s="182" t="s">
        <v>534</v>
      </c>
      <c r="B421" s="183" t="s">
        <v>1730</v>
      </c>
      <c r="C421" s="184">
        <v>2.2186727122835901</v>
      </c>
      <c r="D421" s="185">
        <v>0.52732693554874299</v>
      </c>
      <c r="E421" s="186">
        <v>0.64090000000000003</v>
      </c>
      <c r="F421" s="187">
        <v>1</v>
      </c>
      <c r="G421" s="165">
        <f t="shared" si="6"/>
        <v>0.64090000000000003</v>
      </c>
      <c r="H421" s="166">
        <f>ROUND('2-Calculator'!$G$23*E421,2)</f>
        <v>3438.43</v>
      </c>
      <c r="I421" s="188" t="s">
        <v>18</v>
      </c>
      <c r="J421" s="188" t="s">
        <v>17</v>
      </c>
      <c r="K421" s="189" t="s">
        <v>150</v>
      </c>
      <c r="L421" s="190" t="s">
        <v>417</v>
      </c>
      <c r="M421" s="170"/>
      <c r="O421" s="158"/>
      <c r="P421" s="158"/>
    </row>
    <row r="422" spans="1:16">
      <c r="A422" s="159" t="s">
        <v>535</v>
      </c>
      <c r="B422" s="160" t="s">
        <v>1730</v>
      </c>
      <c r="C422" s="161">
        <v>2.9105804427401099</v>
      </c>
      <c r="D422" s="162">
        <v>0.62458081408298805</v>
      </c>
      <c r="E422" s="163">
        <v>0.75919999999999999</v>
      </c>
      <c r="F422" s="164">
        <v>1</v>
      </c>
      <c r="G422" s="165">
        <f t="shared" si="6"/>
        <v>0.75919999999999999</v>
      </c>
      <c r="H422" s="166">
        <f>ROUND('2-Calculator'!$G$23*E422,2)</f>
        <v>4073.11</v>
      </c>
      <c r="I422" s="167" t="s">
        <v>18</v>
      </c>
      <c r="J422" s="167" t="s">
        <v>17</v>
      </c>
      <c r="K422" s="168" t="s">
        <v>150</v>
      </c>
      <c r="L422" s="169" t="s">
        <v>417</v>
      </c>
      <c r="M422" s="170"/>
      <c r="O422" s="158"/>
      <c r="P422" s="158"/>
    </row>
    <row r="423" spans="1:16">
      <c r="A423" s="159" t="s">
        <v>536</v>
      </c>
      <c r="B423" s="160" t="s">
        <v>1730</v>
      </c>
      <c r="C423" s="161">
        <v>4.2375654450261804</v>
      </c>
      <c r="D423" s="162">
        <v>0.80541746032189199</v>
      </c>
      <c r="E423" s="163">
        <v>0.97889999999999999</v>
      </c>
      <c r="F423" s="164">
        <v>1</v>
      </c>
      <c r="G423" s="165">
        <f t="shared" si="6"/>
        <v>0.97889999999999999</v>
      </c>
      <c r="H423" s="166">
        <f>ROUND('2-Calculator'!$G$23*E423,2)</f>
        <v>5251.8</v>
      </c>
      <c r="I423" s="167" t="s">
        <v>18</v>
      </c>
      <c r="J423" s="167" t="s">
        <v>17</v>
      </c>
      <c r="K423" s="168" t="s">
        <v>150</v>
      </c>
      <c r="L423" s="169" t="s">
        <v>417</v>
      </c>
      <c r="M423" s="170"/>
      <c r="O423" s="158"/>
      <c r="P423" s="158"/>
    </row>
    <row r="424" spans="1:16">
      <c r="A424" s="172" t="s">
        <v>537</v>
      </c>
      <c r="B424" s="173" t="s">
        <v>1730</v>
      </c>
      <c r="C424" s="174">
        <v>6.7012987012987004</v>
      </c>
      <c r="D424" s="175">
        <v>1.26918561692577</v>
      </c>
      <c r="E424" s="176">
        <v>1.5427</v>
      </c>
      <c r="F424" s="177">
        <v>1</v>
      </c>
      <c r="G424" s="176">
        <f t="shared" si="6"/>
        <v>1.5427</v>
      </c>
      <c r="H424" s="178">
        <f>ROUND('2-Calculator'!$G$23*E424,2)</f>
        <v>8276.59</v>
      </c>
      <c r="I424" s="179" t="s">
        <v>18</v>
      </c>
      <c r="J424" s="179" t="s">
        <v>17</v>
      </c>
      <c r="K424" s="180" t="s">
        <v>150</v>
      </c>
      <c r="L424" s="181" t="s">
        <v>417</v>
      </c>
      <c r="M424" s="170"/>
      <c r="O424" s="158"/>
      <c r="P424" s="158"/>
    </row>
    <row r="425" spans="1:16">
      <c r="A425" s="182" t="s">
        <v>538</v>
      </c>
      <c r="B425" s="183" t="s">
        <v>1578</v>
      </c>
      <c r="C425" s="184">
        <v>2.5021186440677998</v>
      </c>
      <c r="D425" s="185">
        <v>0.49110145081262102</v>
      </c>
      <c r="E425" s="186">
        <v>0.59689999999999999</v>
      </c>
      <c r="F425" s="187">
        <v>1</v>
      </c>
      <c r="G425" s="165">
        <f t="shared" si="6"/>
        <v>0.59689999999999999</v>
      </c>
      <c r="H425" s="166">
        <f>ROUND('2-Calculator'!$G$23*E425,2)</f>
        <v>3202.37</v>
      </c>
      <c r="I425" s="188" t="s">
        <v>18</v>
      </c>
      <c r="J425" s="188" t="s">
        <v>17</v>
      </c>
      <c r="K425" s="189" t="s">
        <v>150</v>
      </c>
      <c r="L425" s="190" t="s">
        <v>417</v>
      </c>
      <c r="M425" s="170"/>
      <c r="O425" s="158"/>
      <c r="P425" s="158"/>
    </row>
    <row r="426" spans="1:16">
      <c r="A426" s="159" t="s">
        <v>539</v>
      </c>
      <c r="B426" s="160" t="s">
        <v>1578</v>
      </c>
      <c r="C426" s="161">
        <v>3.5206861755802201</v>
      </c>
      <c r="D426" s="162">
        <v>0.61393602398301705</v>
      </c>
      <c r="E426" s="163">
        <v>0.74619999999999997</v>
      </c>
      <c r="F426" s="164">
        <v>1</v>
      </c>
      <c r="G426" s="165">
        <f t="shared" si="6"/>
        <v>0.74619999999999997</v>
      </c>
      <c r="H426" s="166">
        <f>ROUND('2-Calculator'!$G$23*E426,2)</f>
        <v>4003.36</v>
      </c>
      <c r="I426" s="167" t="s">
        <v>18</v>
      </c>
      <c r="J426" s="167" t="s">
        <v>17</v>
      </c>
      <c r="K426" s="168" t="s">
        <v>150</v>
      </c>
      <c r="L426" s="169" t="s">
        <v>417</v>
      </c>
      <c r="M426" s="170"/>
      <c r="O426" s="158"/>
      <c r="P426" s="158"/>
    </row>
    <row r="427" spans="1:16">
      <c r="A427" s="159" t="s">
        <v>540</v>
      </c>
      <c r="B427" s="160" t="s">
        <v>1578</v>
      </c>
      <c r="C427" s="161">
        <v>5.2435344827586201</v>
      </c>
      <c r="D427" s="162">
        <v>0.87234128328254601</v>
      </c>
      <c r="E427" s="163">
        <v>1.0603</v>
      </c>
      <c r="F427" s="164">
        <v>1</v>
      </c>
      <c r="G427" s="165">
        <f t="shared" si="6"/>
        <v>1.0603</v>
      </c>
      <c r="H427" s="166">
        <f>ROUND('2-Calculator'!$G$23*E427,2)</f>
        <v>5688.51</v>
      </c>
      <c r="I427" s="167" t="s">
        <v>18</v>
      </c>
      <c r="J427" s="167" t="s">
        <v>17</v>
      </c>
      <c r="K427" s="168" t="s">
        <v>150</v>
      </c>
      <c r="L427" s="169" t="s">
        <v>417</v>
      </c>
      <c r="M427" s="170"/>
      <c r="O427" s="158"/>
      <c r="P427" s="158"/>
    </row>
    <row r="428" spans="1:16">
      <c r="A428" s="172" t="s">
        <v>541</v>
      </c>
      <c r="B428" s="173" t="s">
        <v>1578</v>
      </c>
      <c r="C428" s="174">
        <v>8.0924369747899192</v>
      </c>
      <c r="D428" s="175">
        <v>1.6014916052821899</v>
      </c>
      <c r="E428" s="176">
        <v>1.9466000000000001</v>
      </c>
      <c r="F428" s="177">
        <v>1</v>
      </c>
      <c r="G428" s="176">
        <f t="shared" si="6"/>
        <v>1.9466000000000001</v>
      </c>
      <c r="H428" s="178">
        <f>ROUND('2-Calculator'!$G$23*E428,2)</f>
        <v>10443.51</v>
      </c>
      <c r="I428" s="179" t="s">
        <v>18</v>
      </c>
      <c r="J428" s="179" t="s">
        <v>17</v>
      </c>
      <c r="K428" s="180" t="s">
        <v>150</v>
      </c>
      <c r="L428" s="181" t="s">
        <v>417</v>
      </c>
      <c r="M428" s="170"/>
      <c r="O428" s="158"/>
      <c r="P428" s="158"/>
    </row>
    <row r="429" spans="1:16">
      <c r="A429" s="182" t="s">
        <v>542</v>
      </c>
      <c r="B429" s="183" t="s">
        <v>1731</v>
      </c>
      <c r="C429" s="184">
        <v>2.48654970760234</v>
      </c>
      <c r="D429" s="185">
        <v>0.58470107121195503</v>
      </c>
      <c r="E429" s="186">
        <v>0.7107</v>
      </c>
      <c r="F429" s="187">
        <v>1</v>
      </c>
      <c r="G429" s="165">
        <f t="shared" si="6"/>
        <v>0.7107</v>
      </c>
      <c r="H429" s="166">
        <f>ROUND('2-Calculator'!$G$23*E429,2)</f>
        <v>3812.91</v>
      </c>
      <c r="I429" s="188" t="s">
        <v>18</v>
      </c>
      <c r="J429" s="188" t="s">
        <v>17</v>
      </c>
      <c r="K429" s="189" t="s">
        <v>150</v>
      </c>
      <c r="L429" s="190" t="s">
        <v>417</v>
      </c>
      <c r="M429" s="170"/>
      <c r="O429" s="158"/>
      <c r="P429" s="158"/>
    </row>
    <row r="430" spans="1:16">
      <c r="A430" s="159" t="s">
        <v>543</v>
      </c>
      <c r="B430" s="160" t="s">
        <v>1731</v>
      </c>
      <c r="C430" s="161">
        <v>3.5481156879929898</v>
      </c>
      <c r="D430" s="162">
        <v>0.62852809408810695</v>
      </c>
      <c r="E430" s="163">
        <v>0.76390000000000002</v>
      </c>
      <c r="F430" s="164">
        <v>1</v>
      </c>
      <c r="G430" s="165">
        <f t="shared" si="6"/>
        <v>0.76390000000000002</v>
      </c>
      <c r="H430" s="166">
        <f>ROUND('2-Calculator'!$G$23*E430,2)</f>
        <v>4098.32</v>
      </c>
      <c r="I430" s="167" t="s">
        <v>18</v>
      </c>
      <c r="J430" s="167" t="s">
        <v>17</v>
      </c>
      <c r="K430" s="168" t="s">
        <v>150</v>
      </c>
      <c r="L430" s="169" t="s">
        <v>417</v>
      </c>
      <c r="M430" s="170"/>
      <c r="O430" s="158"/>
      <c r="P430" s="158"/>
    </row>
    <row r="431" spans="1:16">
      <c r="A431" s="159" t="s">
        <v>544</v>
      </c>
      <c r="B431" s="160" t="s">
        <v>1731</v>
      </c>
      <c r="C431" s="161">
        <v>5.49469429004548</v>
      </c>
      <c r="D431" s="162">
        <v>0.95215775229041</v>
      </c>
      <c r="E431" s="163">
        <v>1.1574</v>
      </c>
      <c r="F431" s="164">
        <v>1</v>
      </c>
      <c r="G431" s="165">
        <f t="shared" si="6"/>
        <v>1.1574</v>
      </c>
      <c r="H431" s="166">
        <f>ROUND('2-Calculator'!$G$23*E431,2)</f>
        <v>6209.45</v>
      </c>
      <c r="I431" s="167" t="s">
        <v>18</v>
      </c>
      <c r="J431" s="167" t="s">
        <v>17</v>
      </c>
      <c r="K431" s="168" t="s">
        <v>150</v>
      </c>
      <c r="L431" s="169" t="s">
        <v>417</v>
      </c>
      <c r="M431" s="170"/>
      <c r="O431" s="158"/>
      <c r="P431" s="158"/>
    </row>
    <row r="432" spans="1:16">
      <c r="A432" s="172" t="s">
        <v>545</v>
      </c>
      <c r="B432" s="173" t="s">
        <v>1731</v>
      </c>
      <c r="C432" s="174">
        <v>10.570943075616</v>
      </c>
      <c r="D432" s="175">
        <v>1.93840495794643</v>
      </c>
      <c r="E432" s="176">
        <v>2.3561000000000001</v>
      </c>
      <c r="F432" s="177">
        <v>1</v>
      </c>
      <c r="G432" s="176">
        <f t="shared" si="6"/>
        <v>2.3561000000000001</v>
      </c>
      <c r="H432" s="178">
        <f>ROUND('2-Calculator'!$G$23*E432,2)</f>
        <v>12640.48</v>
      </c>
      <c r="I432" s="179" t="s">
        <v>18</v>
      </c>
      <c r="J432" s="179" t="s">
        <v>17</v>
      </c>
      <c r="K432" s="180" t="s">
        <v>150</v>
      </c>
      <c r="L432" s="181" t="s">
        <v>417</v>
      </c>
      <c r="M432" s="170"/>
      <c r="O432" s="158"/>
      <c r="P432" s="158"/>
    </row>
    <row r="433" spans="1:16">
      <c r="A433" s="182" t="s">
        <v>546</v>
      </c>
      <c r="B433" s="183" t="s">
        <v>1579</v>
      </c>
      <c r="C433" s="184">
        <v>2.45037025366315</v>
      </c>
      <c r="D433" s="185">
        <v>0.50288963235723105</v>
      </c>
      <c r="E433" s="186">
        <v>0.61129999999999995</v>
      </c>
      <c r="F433" s="187">
        <v>1</v>
      </c>
      <c r="G433" s="165">
        <f t="shared" si="6"/>
        <v>0.61129999999999995</v>
      </c>
      <c r="H433" s="166">
        <f>ROUND('2-Calculator'!$G$23*E433,2)</f>
        <v>3279.62</v>
      </c>
      <c r="I433" s="188" t="s">
        <v>18</v>
      </c>
      <c r="J433" s="188" t="s">
        <v>17</v>
      </c>
      <c r="K433" s="189" t="s">
        <v>150</v>
      </c>
      <c r="L433" s="190" t="s">
        <v>417</v>
      </c>
      <c r="M433" s="170"/>
      <c r="O433" s="158"/>
      <c r="P433" s="158"/>
    </row>
    <row r="434" spans="1:16">
      <c r="A434" s="159" t="s">
        <v>547</v>
      </c>
      <c r="B434" s="160" t="s">
        <v>1579</v>
      </c>
      <c r="C434" s="161">
        <v>3.2805366626292698</v>
      </c>
      <c r="D434" s="162">
        <v>0.64133422138402996</v>
      </c>
      <c r="E434" s="163">
        <v>0.77949999999999997</v>
      </c>
      <c r="F434" s="164">
        <v>1</v>
      </c>
      <c r="G434" s="165">
        <f t="shared" si="6"/>
        <v>0.77949999999999997</v>
      </c>
      <c r="H434" s="166">
        <f>ROUND('2-Calculator'!$G$23*E434,2)</f>
        <v>4182.0200000000004</v>
      </c>
      <c r="I434" s="167" t="s">
        <v>18</v>
      </c>
      <c r="J434" s="167" t="s">
        <v>17</v>
      </c>
      <c r="K434" s="168" t="s">
        <v>150</v>
      </c>
      <c r="L434" s="169" t="s">
        <v>417</v>
      </c>
      <c r="M434" s="170"/>
      <c r="O434" s="158"/>
      <c r="P434" s="158"/>
    </row>
    <row r="435" spans="1:16">
      <c r="A435" s="159" t="s">
        <v>548</v>
      </c>
      <c r="B435" s="160" t="s">
        <v>1579</v>
      </c>
      <c r="C435" s="161">
        <v>4.9306226175349401</v>
      </c>
      <c r="D435" s="162">
        <v>0.92364770496016202</v>
      </c>
      <c r="E435" s="163">
        <v>1.1226</v>
      </c>
      <c r="F435" s="164">
        <v>1</v>
      </c>
      <c r="G435" s="165">
        <f t="shared" si="6"/>
        <v>1.1226</v>
      </c>
      <c r="H435" s="166">
        <f>ROUND('2-Calculator'!$G$23*E435,2)</f>
        <v>6022.75</v>
      </c>
      <c r="I435" s="167" t="s">
        <v>18</v>
      </c>
      <c r="J435" s="167" t="s">
        <v>17</v>
      </c>
      <c r="K435" s="168" t="s">
        <v>150</v>
      </c>
      <c r="L435" s="169" t="s">
        <v>417</v>
      </c>
      <c r="M435" s="170"/>
      <c r="O435" s="158"/>
      <c r="P435" s="158"/>
    </row>
    <row r="436" spans="1:16">
      <c r="A436" s="172" t="s">
        <v>549</v>
      </c>
      <c r="B436" s="173" t="s">
        <v>1579</v>
      </c>
      <c r="C436" s="174">
        <v>7.7628372497824198</v>
      </c>
      <c r="D436" s="175">
        <v>1.52712280938168</v>
      </c>
      <c r="E436" s="176">
        <v>1.8562000000000001</v>
      </c>
      <c r="F436" s="177">
        <v>1</v>
      </c>
      <c r="G436" s="176">
        <f t="shared" si="6"/>
        <v>1.8562000000000001</v>
      </c>
      <c r="H436" s="178">
        <f>ROUND('2-Calculator'!$G$23*E436,2)</f>
        <v>9958.51</v>
      </c>
      <c r="I436" s="179" t="s">
        <v>18</v>
      </c>
      <c r="J436" s="179" t="s">
        <v>17</v>
      </c>
      <c r="K436" s="180" t="s">
        <v>150</v>
      </c>
      <c r="L436" s="181" t="s">
        <v>417</v>
      </c>
      <c r="M436" s="170"/>
      <c r="O436" s="158"/>
      <c r="P436" s="158"/>
    </row>
    <row r="437" spans="1:16">
      <c r="A437" s="182" t="s">
        <v>550</v>
      </c>
      <c r="B437" s="183" t="s">
        <v>1732</v>
      </c>
      <c r="C437" s="184">
        <v>3.0029761904761898</v>
      </c>
      <c r="D437" s="185">
        <v>1.32549430237957</v>
      </c>
      <c r="E437" s="186">
        <v>1.6111</v>
      </c>
      <c r="F437" s="187">
        <v>1</v>
      </c>
      <c r="G437" s="165">
        <f t="shared" si="6"/>
        <v>1.6111</v>
      </c>
      <c r="H437" s="166">
        <f>ROUND('2-Calculator'!$G$23*E437,2)</f>
        <v>8643.5499999999993</v>
      </c>
      <c r="I437" s="188" t="s">
        <v>18</v>
      </c>
      <c r="J437" s="188" t="s">
        <v>17</v>
      </c>
      <c r="K437" s="189" t="s">
        <v>150</v>
      </c>
      <c r="L437" s="190" t="s">
        <v>151</v>
      </c>
      <c r="M437" s="170"/>
      <c r="O437" s="158"/>
      <c r="P437" s="158"/>
    </row>
    <row r="438" spans="1:16">
      <c r="A438" s="159" t="s">
        <v>551</v>
      </c>
      <c r="B438" s="160" t="s">
        <v>1732</v>
      </c>
      <c r="C438" s="161">
        <v>6.7627067212865999</v>
      </c>
      <c r="D438" s="162">
        <v>1.9422079573859801</v>
      </c>
      <c r="E438" s="163">
        <v>2.3607</v>
      </c>
      <c r="F438" s="164">
        <v>1</v>
      </c>
      <c r="G438" s="165">
        <f t="shared" si="6"/>
        <v>2.3607</v>
      </c>
      <c r="H438" s="166">
        <f>ROUND('2-Calculator'!$G$23*E438,2)</f>
        <v>12665.16</v>
      </c>
      <c r="I438" s="167" t="s">
        <v>18</v>
      </c>
      <c r="J438" s="167" t="s">
        <v>17</v>
      </c>
      <c r="K438" s="168" t="s">
        <v>150</v>
      </c>
      <c r="L438" s="169" t="s">
        <v>151</v>
      </c>
      <c r="M438" s="170"/>
      <c r="O438" s="158"/>
      <c r="P438" s="158"/>
    </row>
    <row r="439" spans="1:16">
      <c r="A439" s="159" t="s">
        <v>552</v>
      </c>
      <c r="B439" s="160" t="s">
        <v>1732</v>
      </c>
      <c r="C439" s="161">
        <v>11.835055566387201</v>
      </c>
      <c r="D439" s="162">
        <v>2.9592191956018801</v>
      </c>
      <c r="E439" s="163">
        <v>3.5968</v>
      </c>
      <c r="F439" s="164">
        <v>1</v>
      </c>
      <c r="G439" s="165">
        <f t="shared" si="6"/>
        <v>3.5968</v>
      </c>
      <c r="H439" s="166">
        <f>ROUND('2-Calculator'!$G$23*E439,2)</f>
        <v>19296.830000000002</v>
      </c>
      <c r="I439" s="167" t="s">
        <v>18</v>
      </c>
      <c r="J439" s="167" t="s">
        <v>17</v>
      </c>
      <c r="K439" s="168" t="s">
        <v>150</v>
      </c>
      <c r="L439" s="169" t="s">
        <v>151</v>
      </c>
      <c r="M439" s="170"/>
      <c r="O439" s="158"/>
      <c r="P439" s="158"/>
    </row>
    <row r="440" spans="1:16">
      <c r="A440" s="172" t="s">
        <v>553</v>
      </c>
      <c r="B440" s="173" t="s">
        <v>1732</v>
      </c>
      <c r="C440" s="174">
        <v>19.683798182387999</v>
      </c>
      <c r="D440" s="175">
        <v>5.3782629391181898</v>
      </c>
      <c r="E440" s="176">
        <v>6.5372000000000003</v>
      </c>
      <c r="F440" s="177">
        <v>1</v>
      </c>
      <c r="G440" s="176">
        <f t="shared" si="6"/>
        <v>6.5372000000000003</v>
      </c>
      <c r="H440" s="178">
        <f>ROUND('2-Calculator'!$G$23*E440,2)</f>
        <v>35072.080000000002</v>
      </c>
      <c r="I440" s="179" t="s">
        <v>18</v>
      </c>
      <c r="J440" s="179" t="s">
        <v>17</v>
      </c>
      <c r="K440" s="180" t="s">
        <v>150</v>
      </c>
      <c r="L440" s="181" t="s">
        <v>151</v>
      </c>
      <c r="M440" s="170"/>
      <c r="O440" s="158"/>
      <c r="P440" s="158"/>
    </row>
    <row r="441" spans="1:16">
      <c r="A441" s="182" t="s">
        <v>554</v>
      </c>
      <c r="B441" s="183" t="s">
        <v>1733</v>
      </c>
      <c r="C441" s="184">
        <v>2.6402502606882199</v>
      </c>
      <c r="D441" s="185">
        <v>0.70987629840048405</v>
      </c>
      <c r="E441" s="186">
        <v>0.8629</v>
      </c>
      <c r="F441" s="187">
        <v>1</v>
      </c>
      <c r="G441" s="165">
        <f t="shared" si="6"/>
        <v>0.8629</v>
      </c>
      <c r="H441" s="166">
        <f>ROUND('2-Calculator'!$G$23*E441,2)</f>
        <v>4629.46</v>
      </c>
      <c r="I441" s="188" t="s">
        <v>18</v>
      </c>
      <c r="J441" s="188" t="s">
        <v>17</v>
      </c>
      <c r="K441" s="189" t="s">
        <v>150</v>
      </c>
      <c r="L441" s="190" t="s">
        <v>151</v>
      </c>
      <c r="M441" s="170"/>
      <c r="O441" s="158"/>
      <c r="P441" s="158"/>
    </row>
    <row r="442" spans="1:16">
      <c r="A442" s="159" t="s">
        <v>555</v>
      </c>
      <c r="B442" s="160" t="s">
        <v>1733</v>
      </c>
      <c r="C442" s="161">
        <v>4.3140756302521002</v>
      </c>
      <c r="D442" s="162">
        <v>1.11433236330551</v>
      </c>
      <c r="E442" s="163">
        <v>1.3544</v>
      </c>
      <c r="F442" s="164">
        <v>1</v>
      </c>
      <c r="G442" s="165">
        <f t="shared" si="6"/>
        <v>1.3544</v>
      </c>
      <c r="H442" s="166">
        <f>ROUND('2-Calculator'!$G$23*E442,2)</f>
        <v>7266.36</v>
      </c>
      <c r="I442" s="167" t="s">
        <v>18</v>
      </c>
      <c r="J442" s="167" t="s">
        <v>17</v>
      </c>
      <c r="K442" s="168" t="s">
        <v>150</v>
      </c>
      <c r="L442" s="169" t="s">
        <v>151</v>
      </c>
      <c r="M442" s="170"/>
      <c r="O442" s="158"/>
      <c r="P442" s="158"/>
    </row>
    <row r="443" spans="1:16">
      <c r="A443" s="159" t="s">
        <v>556</v>
      </c>
      <c r="B443" s="160" t="s">
        <v>1733</v>
      </c>
      <c r="C443" s="161">
        <v>9.2465960665658091</v>
      </c>
      <c r="D443" s="162">
        <v>1.79974582800725</v>
      </c>
      <c r="E443" s="163">
        <v>2.1875</v>
      </c>
      <c r="F443" s="164">
        <v>1</v>
      </c>
      <c r="G443" s="165">
        <f t="shared" si="6"/>
        <v>2.1875</v>
      </c>
      <c r="H443" s="166">
        <f>ROUND('2-Calculator'!$G$23*E443,2)</f>
        <v>11735.94</v>
      </c>
      <c r="I443" s="167" t="s">
        <v>18</v>
      </c>
      <c r="J443" s="167" t="s">
        <v>17</v>
      </c>
      <c r="K443" s="168" t="s">
        <v>150</v>
      </c>
      <c r="L443" s="169" t="s">
        <v>151</v>
      </c>
      <c r="M443" s="170"/>
      <c r="O443" s="158"/>
      <c r="P443" s="158"/>
    </row>
    <row r="444" spans="1:16">
      <c r="A444" s="172" t="s">
        <v>557</v>
      </c>
      <c r="B444" s="173" t="s">
        <v>1733</v>
      </c>
      <c r="C444" s="174">
        <v>15.0981432360743</v>
      </c>
      <c r="D444" s="175">
        <v>3.5952568974381198</v>
      </c>
      <c r="E444" s="176">
        <v>4.37</v>
      </c>
      <c r="F444" s="177">
        <v>1</v>
      </c>
      <c r="G444" s="176">
        <f t="shared" si="6"/>
        <v>4.37</v>
      </c>
      <c r="H444" s="178">
        <f>ROUND('2-Calculator'!$G$23*E444,2)</f>
        <v>23445.05</v>
      </c>
      <c r="I444" s="179" t="s">
        <v>18</v>
      </c>
      <c r="J444" s="179" t="s">
        <v>17</v>
      </c>
      <c r="K444" s="180" t="s">
        <v>150</v>
      </c>
      <c r="L444" s="181" t="s">
        <v>151</v>
      </c>
      <c r="M444" s="170"/>
      <c r="O444" s="158"/>
      <c r="P444" s="158"/>
    </row>
    <row r="445" spans="1:16">
      <c r="A445" s="182" t="s">
        <v>558</v>
      </c>
      <c r="B445" s="183" t="s">
        <v>1734</v>
      </c>
      <c r="C445" s="184">
        <v>3.8103828146516099</v>
      </c>
      <c r="D445" s="185">
        <v>1.0032808184111699</v>
      </c>
      <c r="E445" s="186">
        <v>1.2195</v>
      </c>
      <c r="F445" s="187">
        <v>1</v>
      </c>
      <c r="G445" s="165">
        <f t="shared" si="6"/>
        <v>1.2195</v>
      </c>
      <c r="H445" s="166">
        <f>ROUND('2-Calculator'!$G$23*E445,2)</f>
        <v>6542.62</v>
      </c>
      <c r="I445" s="188" t="s">
        <v>18</v>
      </c>
      <c r="J445" s="188" t="s">
        <v>17</v>
      </c>
      <c r="K445" s="189" t="s">
        <v>150</v>
      </c>
      <c r="L445" s="190" t="s">
        <v>151</v>
      </c>
      <c r="M445" s="170"/>
      <c r="O445" s="158"/>
      <c r="P445" s="158"/>
    </row>
    <row r="446" spans="1:16">
      <c r="A446" s="159" t="s">
        <v>559</v>
      </c>
      <c r="B446" s="160" t="s">
        <v>1734</v>
      </c>
      <c r="C446" s="161">
        <v>6.1930372148859503</v>
      </c>
      <c r="D446" s="162">
        <v>1.49295211982753</v>
      </c>
      <c r="E446" s="163">
        <v>1.8147</v>
      </c>
      <c r="F446" s="164">
        <v>1</v>
      </c>
      <c r="G446" s="165">
        <f t="shared" si="6"/>
        <v>1.8147</v>
      </c>
      <c r="H446" s="166">
        <f>ROUND('2-Calculator'!$G$23*E446,2)</f>
        <v>9735.8700000000008</v>
      </c>
      <c r="I446" s="167" t="s">
        <v>18</v>
      </c>
      <c r="J446" s="167" t="s">
        <v>17</v>
      </c>
      <c r="K446" s="168" t="s">
        <v>150</v>
      </c>
      <c r="L446" s="169" t="s">
        <v>151</v>
      </c>
      <c r="M446" s="170"/>
      <c r="O446" s="158"/>
      <c r="P446" s="158"/>
    </row>
    <row r="447" spans="1:16">
      <c r="A447" s="159" t="s">
        <v>560</v>
      </c>
      <c r="B447" s="160" t="s">
        <v>1734</v>
      </c>
      <c r="C447" s="161">
        <v>9.4051036682615603</v>
      </c>
      <c r="D447" s="162">
        <v>2.1188329636582899</v>
      </c>
      <c r="E447" s="163">
        <v>2.5752999999999999</v>
      </c>
      <c r="F447" s="164">
        <v>1</v>
      </c>
      <c r="G447" s="165">
        <f t="shared" si="6"/>
        <v>2.5752999999999999</v>
      </c>
      <c r="H447" s="166">
        <f>ROUND('2-Calculator'!$G$23*E447,2)</f>
        <v>13816.48</v>
      </c>
      <c r="I447" s="167" t="s">
        <v>18</v>
      </c>
      <c r="J447" s="167" t="s">
        <v>17</v>
      </c>
      <c r="K447" s="168" t="s">
        <v>150</v>
      </c>
      <c r="L447" s="169" t="s">
        <v>151</v>
      </c>
      <c r="M447" s="170"/>
      <c r="O447" s="158"/>
      <c r="P447" s="158"/>
    </row>
    <row r="448" spans="1:16">
      <c r="A448" s="172" t="s">
        <v>561</v>
      </c>
      <c r="B448" s="173" t="s">
        <v>1734</v>
      </c>
      <c r="C448" s="174">
        <v>15.434837092731801</v>
      </c>
      <c r="D448" s="175">
        <v>3.8356750709885001</v>
      </c>
      <c r="E448" s="176">
        <v>4.6622000000000003</v>
      </c>
      <c r="F448" s="177">
        <v>1</v>
      </c>
      <c r="G448" s="176">
        <f t="shared" si="6"/>
        <v>4.6622000000000003</v>
      </c>
      <c r="H448" s="178">
        <f>ROUND('2-Calculator'!$G$23*E448,2)</f>
        <v>25012.7</v>
      </c>
      <c r="I448" s="179" t="s">
        <v>18</v>
      </c>
      <c r="J448" s="179" t="s">
        <v>17</v>
      </c>
      <c r="K448" s="180" t="s">
        <v>150</v>
      </c>
      <c r="L448" s="181" t="s">
        <v>151</v>
      </c>
      <c r="M448" s="170"/>
      <c r="O448" s="158"/>
      <c r="P448" s="158"/>
    </row>
    <row r="449" spans="1:16">
      <c r="A449" s="182" t="s">
        <v>562</v>
      </c>
      <c r="B449" s="183" t="s">
        <v>1580</v>
      </c>
      <c r="C449" s="184">
        <v>5.1640398175031104</v>
      </c>
      <c r="D449" s="185">
        <v>1.2265133242194799</v>
      </c>
      <c r="E449" s="186">
        <v>1.4907999999999999</v>
      </c>
      <c r="F449" s="187">
        <v>1</v>
      </c>
      <c r="G449" s="165">
        <f t="shared" si="6"/>
        <v>1.4907999999999999</v>
      </c>
      <c r="H449" s="166">
        <f>ROUND('2-Calculator'!$G$23*E449,2)</f>
        <v>7998.14</v>
      </c>
      <c r="I449" s="188" t="s">
        <v>18</v>
      </c>
      <c r="J449" s="188" t="s">
        <v>17</v>
      </c>
      <c r="K449" s="189" t="s">
        <v>150</v>
      </c>
      <c r="L449" s="190" t="s">
        <v>151</v>
      </c>
      <c r="M449" s="170"/>
      <c r="O449" s="158"/>
      <c r="P449" s="158"/>
    </row>
    <row r="450" spans="1:16">
      <c r="A450" s="159" t="s">
        <v>563</v>
      </c>
      <c r="B450" s="160" t="s">
        <v>1580</v>
      </c>
      <c r="C450" s="161">
        <v>7.2361437082505899</v>
      </c>
      <c r="D450" s="162">
        <v>1.5539272687886601</v>
      </c>
      <c r="E450" s="163">
        <v>1.8887</v>
      </c>
      <c r="F450" s="164">
        <v>1</v>
      </c>
      <c r="G450" s="165">
        <f t="shared" si="6"/>
        <v>1.8887</v>
      </c>
      <c r="H450" s="166">
        <f>ROUND('2-Calculator'!$G$23*E450,2)</f>
        <v>10132.879999999999</v>
      </c>
      <c r="I450" s="167" t="s">
        <v>18</v>
      </c>
      <c r="J450" s="167" t="s">
        <v>17</v>
      </c>
      <c r="K450" s="168" t="s">
        <v>150</v>
      </c>
      <c r="L450" s="169" t="s">
        <v>151</v>
      </c>
      <c r="M450" s="170"/>
      <c r="O450" s="158"/>
      <c r="P450" s="158"/>
    </row>
    <row r="451" spans="1:16">
      <c r="A451" s="159" t="s">
        <v>564</v>
      </c>
      <c r="B451" s="160" t="s">
        <v>1580</v>
      </c>
      <c r="C451" s="161">
        <v>10.5161415791521</v>
      </c>
      <c r="D451" s="162">
        <v>2.2098296879164998</v>
      </c>
      <c r="E451" s="163">
        <v>2.6859999999999999</v>
      </c>
      <c r="F451" s="164">
        <v>1</v>
      </c>
      <c r="G451" s="165">
        <f t="shared" si="6"/>
        <v>2.6859999999999999</v>
      </c>
      <c r="H451" s="166">
        <f>ROUND('2-Calculator'!$G$23*E451,2)</f>
        <v>14410.39</v>
      </c>
      <c r="I451" s="167" t="s">
        <v>18</v>
      </c>
      <c r="J451" s="167" t="s">
        <v>17</v>
      </c>
      <c r="K451" s="168" t="s">
        <v>150</v>
      </c>
      <c r="L451" s="169" t="s">
        <v>151</v>
      </c>
      <c r="M451" s="170"/>
      <c r="O451" s="158"/>
      <c r="P451" s="158"/>
    </row>
    <row r="452" spans="1:16">
      <c r="A452" s="172" t="s">
        <v>565</v>
      </c>
      <c r="B452" s="173" t="s">
        <v>1580</v>
      </c>
      <c r="C452" s="174">
        <v>16.6753812636166</v>
      </c>
      <c r="D452" s="175">
        <v>3.8992547622313398</v>
      </c>
      <c r="E452" s="176">
        <v>4.7394999999999996</v>
      </c>
      <c r="F452" s="177">
        <v>1</v>
      </c>
      <c r="G452" s="176">
        <f t="shared" si="6"/>
        <v>4.7394999999999996</v>
      </c>
      <c r="H452" s="178">
        <f>ROUND('2-Calculator'!$G$23*E452,2)</f>
        <v>25427.42</v>
      </c>
      <c r="I452" s="179" t="s">
        <v>18</v>
      </c>
      <c r="J452" s="179" t="s">
        <v>17</v>
      </c>
      <c r="K452" s="180" t="s">
        <v>150</v>
      </c>
      <c r="L452" s="181" t="s">
        <v>151</v>
      </c>
      <c r="M452" s="170"/>
      <c r="O452" s="158"/>
      <c r="P452" s="158"/>
    </row>
    <row r="453" spans="1:16">
      <c r="A453" s="182" t="s">
        <v>566</v>
      </c>
      <c r="B453" s="183" t="s">
        <v>1581</v>
      </c>
      <c r="C453" s="184">
        <v>2.9701834862385299</v>
      </c>
      <c r="D453" s="185">
        <v>0.80314938257645996</v>
      </c>
      <c r="E453" s="186">
        <v>0.97609999999999997</v>
      </c>
      <c r="F453" s="187">
        <v>1</v>
      </c>
      <c r="G453" s="165">
        <f t="shared" si="6"/>
        <v>0.97609999999999997</v>
      </c>
      <c r="H453" s="166">
        <f>ROUND('2-Calculator'!$G$23*E453,2)</f>
        <v>5236.78</v>
      </c>
      <c r="I453" s="188" t="s">
        <v>18</v>
      </c>
      <c r="J453" s="188" t="s">
        <v>17</v>
      </c>
      <c r="K453" s="189" t="s">
        <v>150</v>
      </c>
      <c r="L453" s="190" t="s">
        <v>151</v>
      </c>
      <c r="M453" s="170"/>
      <c r="O453" s="158"/>
      <c r="P453" s="158"/>
    </row>
    <row r="454" spans="1:16">
      <c r="A454" s="159" t="s">
        <v>567</v>
      </c>
      <c r="B454" s="160" t="s">
        <v>1581</v>
      </c>
      <c r="C454" s="161">
        <v>4.4604081632653099</v>
      </c>
      <c r="D454" s="162">
        <v>1.07181711698661</v>
      </c>
      <c r="E454" s="163">
        <v>1.3027</v>
      </c>
      <c r="F454" s="164">
        <v>1</v>
      </c>
      <c r="G454" s="165">
        <f t="shared" si="6"/>
        <v>1.3027</v>
      </c>
      <c r="H454" s="166">
        <f>ROUND('2-Calculator'!$G$23*E454,2)</f>
        <v>6988.99</v>
      </c>
      <c r="I454" s="167" t="s">
        <v>18</v>
      </c>
      <c r="J454" s="167" t="s">
        <v>17</v>
      </c>
      <c r="K454" s="168" t="s">
        <v>150</v>
      </c>
      <c r="L454" s="169" t="s">
        <v>151</v>
      </c>
      <c r="M454" s="170"/>
      <c r="O454" s="158"/>
      <c r="P454" s="158"/>
    </row>
    <row r="455" spans="1:16">
      <c r="A455" s="159" t="s">
        <v>568</v>
      </c>
      <c r="B455" s="160" t="s">
        <v>1581</v>
      </c>
      <c r="C455" s="161">
        <v>7.2962962962963003</v>
      </c>
      <c r="D455" s="162">
        <v>1.55990582097456</v>
      </c>
      <c r="E455" s="163">
        <v>1.8959999999999999</v>
      </c>
      <c r="F455" s="164">
        <v>1</v>
      </c>
      <c r="G455" s="165">
        <f t="shared" si="6"/>
        <v>1.8959999999999999</v>
      </c>
      <c r="H455" s="166">
        <f>ROUND('2-Calculator'!$G$23*E455,2)</f>
        <v>10172.040000000001</v>
      </c>
      <c r="I455" s="167" t="s">
        <v>18</v>
      </c>
      <c r="J455" s="167" t="s">
        <v>17</v>
      </c>
      <c r="K455" s="168" t="s">
        <v>150</v>
      </c>
      <c r="L455" s="169" t="s">
        <v>151</v>
      </c>
      <c r="M455" s="170"/>
      <c r="O455" s="158"/>
      <c r="P455" s="158"/>
    </row>
    <row r="456" spans="1:16">
      <c r="A456" s="172" t="s">
        <v>569</v>
      </c>
      <c r="B456" s="173" t="s">
        <v>1581</v>
      </c>
      <c r="C456" s="174">
        <v>15.1</v>
      </c>
      <c r="D456" s="175">
        <v>3.2856859675628902</v>
      </c>
      <c r="E456" s="176">
        <v>3.9937</v>
      </c>
      <c r="F456" s="177">
        <v>1</v>
      </c>
      <c r="G456" s="176">
        <f t="shared" si="6"/>
        <v>3.9937</v>
      </c>
      <c r="H456" s="178">
        <f>ROUND('2-Calculator'!$G$23*E456,2)</f>
        <v>21426.2</v>
      </c>
      <c r="I456" s="179" t="s">
        <v>18</v>
      </c>
      <c r="J456" s="179" t="s">
        <v>17</v>
      </c>
      <c r="K456" s="180" t="s">
        <v>150</v>
      </c>
      <c r="L456" s="181" t="s">
        <v>151</v>
      </c>
      <c r="M456" s="170"/>
      <c r="O456" s="158"/>
      <c r="P456" s="158"/>
    </row>
    <row r="457" spans="1:16">
      <c r="A457" s="182" t="s">
        <v>570</v>
      </c>
      <c r="B457" s="183" t="s">
        <v>1735</v>
      </c>
      <c r="C457" s="184">
        <v>3.2189238132195102</v>
      </c>
      <c r="D457" s="185">
        <v>1.12924068679329</v>
      </c>
      <c r="E457" s="186">
        <v>1.3725000000000001</v>
      </c>
      <c r="F457" s="187">
        <v>1</v>
      </c>
      <c r="G457" s="165">
        <f t="shared" si="6"/>
        <v>1.3725000000000001</v>
      </c>
      <c r="H457" s="166">
        <f>ROUND('2-Calculator'!$G$23*E457,2)</f>
        <v>7363.46</v>
      </c>
      <c r="I457" s="188" t="s">
        <v>18</v>
      </c>
      <c r="J457" s="188" t="s">
        <v>17</v>
      </c>
      <c r="K457" s="189" t="s">
        <v>150</v>
      </c>
      <c r="L457" s="190" t="s">
        <v>151</v>
      </c>
      <c r="M457" s="170"/>
      <c r="O457" s="158"/>
      <c r="P457" s="158"/>
    </row>
    <row r="458" spans="1:16">
      <c r="A458" s="159" t="s">
        <v>571</v>
      </c>
      <c r="B458" s="160" t="s">
        <v>1735</v>
      </c>
      <c r="C458" s="161">
        <v>4.91187067874184</v>
      </c>
      <c r="D458" s="162">
        <v>1.43253477960569</v>
      </c>
      <c r="E458" s="163">
        <v>1.7412000000000001</v>
      </c>
      <c r="F458" s="164">
        <v>1</v>
      </c>
      <c r="G458" s="165">
        <f t="shared" si="6"/>
        <v>1.7412000000000001</v>
      </c>
      <c r="H458" s="166">
        <f>ROUND('2-Calculator'!$G$23*E458,2)</f>
        <v>9341.5400000000009</v>
      </c>
      <c r="I458" s="167" t="s">
        <v>18</v>
      </c>
      <c r="J458" s="167" t="s">
        <v>17</v>
      </c>
      <c r="K458" s="168" t="s">
        <v>150</v>
      </c>
      <c r="L458" s="169" t="s">
        <v>151</v>
      </c>
      <c r="M458" s="170"/>
      <c r="O458" s="158"/>
      <c r="P458" s="158"/>
    </row>
    <row r="459" spans="1:16">
      <c r="A459" s="159" t="s">
        <v>572</v>
      </c>
      <c r="B459" s="160" t="s">
        <v>1735</v>
      </c>
      <c r="C459" s="161">
        <v>8.3927702467848508</v>
      </c>
      <c r="D459" s="162">
        <v>2.1322450703541498</v>
      </c>
      <c r="E459" s="163">
        <v>2.5916000000000001</v>
      </c>
      <c r="F459" s="164">
        <v>1</v>
      </c>
      <c r="G459" s="165">
        <f t="shared" si="6"/>
        <v>2.5916000000000001</v>
      </c>
      <c r="H459" s="166">
        <f>ROUND('2-Calculator'!$G$23*E459,2)</f>
        <v>13903.93</v>
      </c>
      <c r="I459" s="167" t="s">
        <v>18</v>
      </c>
      <c r="J459" s="167" t="s">
        <v>17</v>
      </c>
      <c r="K459" s="168" t="s">
        <v>150</v>
      </c>
      <c r="L459" s="169" t="s">
        <v>151</v>
      </c>
      <c r="M459" s="170"/>
      <c r="O459" s="158"/>
      <c r="P459" s="158"/>
    </row>
    <row r="460" spans="1:16">
      <c r="A460" s="172" t="s">
        <v>573</v>
      </c>
      <c r="B460" s="173" t="s">
        <v>1735</v>
      </c>
      <c r="C460" s="174">
        <v>13.460109289617501</v>
      </c>
      <c r="D460" s="175">
        <v>3.7143936504069099</v>
      </c>
      <c r="E460" s="176">
        <v>4.5148000000000001</v>
      </c>
      <c r="F460" s="177">
        <v>1</v>
      </c>
      <c r="G460" s="176">
        <f t="shared" si="6"/>
        <v>4.5148000000000001</v>
      </c>
      <c r="H460" s="178">
        <f>ROUND('2-Calculator'!$G$23*E460,2)</f>
        <v>24221.9</v>
      </c>
      <c r="I460" s="179" t="s">
        <v>18</v>
      </c>
      <c r="J460" s="179" t="s">
        <v>17</v>
      </c>
      <c r="K460" s="180" t="s">
        <v>150</v>
      </c>
      <c r="L460" s="181" t="s">
        <v>151</v>
      </c>
      <c r="M460" s="170"/>
      <c r="O460" s="158"/>
      <c r="P460" s="158"/>
    </row>
    <row r="461" spans="1:16">
      <c r="A461" s="182" t="s">
        <v>574</v>
      </c>
      <c r="B461" s="183" t="s">
        <v>1736</v>
      </c>
      <c r="C461" s="184">
        <v>2.2214078745525798</v>
      </c>
      <c r="D461" s="185">
        <v>0.83394773059816596</v>
      </c>
      <c r="E461" s="186">
        <v>1.0136000000000001</v>
      </c>
      <c r="F461" s="187">
        <v>1</v>
      </c>
      <c r="G461" s="165">
        <f t="shared" si="6"/>
        <v>1.0136000000000001</v>
      </c>
      <c r="H461" s="166">
        <f>ROUND('2-Calculator'!$G$23*E461,2)</f>
        <v>5437.96</v>
      </c>
      <c r="I461" s="188" t="s">
        <v>18</v>
      </c>
      <c r="J461" s="188" t="s">
        <v>17</v>
      </c>
      <c r="K461" s="189" t="s">
        <v>150</v>
      </c>
      <c r="L461" s="190" t="s">
        <v>151</v>
      </c>
      <c r="M461" s="170"/>
      <c r="O461" s="158"/>
      <c r="P461" s="158"/>
    </row>
    <row r="462" spans="1:16">
      <c r="A462" s="159" t="s">
        <v>575</v>
      </c>
      <c r="B462" s="160" t="s">
        <v>1736</v>
      </c>
      <c r="C462" s="161">
        <v>3.73953261927945</v>
      </c>
      <c r="D462" s="162">
        <v>1.09499023811897</v>
      </c>
      <c r="E462" s="163">
        <v>1.3309</v>
      </c>
      <c r="F462" s="164">
        <v>1</v>
      </c>
      <c r="G462" s="165">
        <f t="shared" si="6"/>
        <v>1.3309</v>
      </c>
      <c r="H462" s="166">
        <f>ROUND('2-Calculator'!$G$23*E462,2)</f>
        <v>7140.28</v>
      </c>
      <c r="I462" s="167" t="s">
        <v>18</v>
      </c>
      <c r="J462" s="167" t="s">
        <v>17</v>
      </c>
      <c r="K462" s="168" t="s">
        <v>150</v>
      </c>
      <c r="L462" s="169" t="s">
        <v>151</v>
      </c>
      <c r="M462" s="170"/>
      <c r="O462" s="158"/>
      <c r="P462" s="158"/>
    </row>
    <row r="463" spans="1:16">
      <c r="A463" s="159" t="s">
        <v>576</v>
      </c>
      <c r="B463" s="160" t="s">
        <v>1736</v>
      </c>
      <c r="C463" s="161">
        <v>6.5070993914807298</v>
      </c>
      <c r="D463" s="162">
        <v>1.58785722210397</v>
      </c>
      <c r="E463" s="163">
        <v>1.9300999999999999</v>
      </c>
      <c r="F463" s="164">
        <v>1</v>
      </c>
      <c r="G463" s="165">
        <f t="shared" si="6"/>
        <v>1.9300999999999999</v>
      </c>
      <c r="H463" s="166">
        <f>ROUND('2-Calculator'!$G$23*E463,2)</f>
        <v>10354.99</v>
      </c>
      <c r="I463" s="167" t="s">
        <v>18</v>
      </c>
      <c r="J463" s="167" t="s">
        <v>17</v>
      </c>
      <c r="K463" s="168" t="s">
        <v>150</v>
      </c>
      <c r="L463" s="169" t="s">
        <v>151</v>
      </c>
      <c r="M463" s="170"/>
      <c r="O463" s="158"/>
      <c r="P463" s="158"/>
    </row>
    <row r="464" spans="1:16">
      <c r="A464" s="172" t="s">
        <v>577</v>
      </c>
      <c r="B464" s="173" t="s">
        <v>1736</v>
      </c>
      <c r="C464" s="174">
        <v>11.699731903485301</v>
      </c>
      <c r="D464" s="175">
        <v>2.9603735161660398</v>
      </c>
      <c r="E464" s="176">
        <v>3.5983000000000001</v>
      </c>
      <c r="F464" s="177">
        <v>1</v>
      </c>
      <c r="G464" s="176">
        <f t="shared" si="6"/>
        <v>3.5983000000000001</v>
      </c>
      <c r="H464" s="178">
        <f>ROUND('2-Calculator'!$G$23*E464,2)</f>
        <v>19304.88</v>
      </c>
      <c r="I464" s="179" t="s">
        <v>18</v>
      </c>
      <c r="J464" s="179" t="s">
        <v>17</v>
      </c>
      <c r="K464" s="180" t="s">
        <v>150</v>
      </c>
      <c r="L464" s="181" t="s">
        <v>151</v>
      </c>
      <c r="M464" s="170"/>
      <c r="O464" s="158"/>
      <c r="P464" s="158"/>
    </row>
    <row r="465" spans="1:16">
      <c r="A465" s="182" t="s">
        <v>578</v>
      </c>
      <c r="B465" s="183" t="s">
        <v>1737</v>
      </c>
      <c r="C465" s="184">
        <v>3.6816885339418102</v>
      </c>
      <c r="D465" s="185">
        <v>1.0849625261321101</v>
      </c>
      <c r="E465" s="186">
        <v>1.3188</v>
      </c>
      <c r="F465" s="187">
        <v>1</v>
      </c>
      <c r="G465" s="165">
        <f t="shared" si="6"/>
        <v>1.3188</v>
      </c>
      <c r="H465" s="166">
        <f>ROUND('2-Calculator'!$G$23*E465,2)</f>
        <v>7075.36</v>
      </c>
      <c r="I465" s="188" t="s">
        <v>18</v>
      </c>
      <c r="J465" s="188" t="s">
        <v>17</v>
      </c>
      <c r="K465" s="189" t="s">
        <v>150</v>
      </c>
      <c r="L465" s="190" t="s">
        <v>151</v>
      </c>
      <c r="M465" s="170"/>
      <c r="O465" s="158"/>
      <c r="P465" s="158"/>
    </row>
    <row r="466" spans="1:16">
      <c r="A466" s="159" t="s">
        <v>579</v>
      </c>
      <c r="B466" s="160" t="s">
        <v>1737</v>
      </c>
      <c r="C466" s="161">
        <v>5.1295136330139997</v>
      </c>
      <c r="D466" s="162">
        <v>1.3561034108088601</v>
      </c>
      <c r="E466" s="163">
        <v>1.6483000000000001</v>
      </c>
      <c r="F466" s="164">
        <v>1</v>
      </c>
      <c r="G466" s="165">
        <f t="shared" si="6"/>
        <v>1.6483000000000001</v>
      </c>
      <c r="H466" s="166">
        <f>ROUND('2-Calculator'!$G$23*E466,2)</f>
        <v>8843.1299999999992</v>
      </c>
      <c r="I466" s="167" t="s">
        <v>18</v>
      </c>
      <c r="J466" s="167" t="s">
        <v>17</v>
      </c>
      <c r="K466" s="168" t="s">
        <v>150</v>
      </c>
      <c r="L466" s="169" t="s">
        <v>151</v>
      </c>
      <c r="M466" s="170"/>
      <c r="O466" s="158"/>
      <c r="P466" s="158"/>
    </row>
    <row r="467" spans="1:16">
      <c r="A467" s="159" t="s">
        <v>580</v>
      </c>
      <c r="B467" s="160" t="s">
        <v>1737</v>
      </c>
      <c r="C467" s="161">
        <v>7.8700592885375498</v>
      </c>
      <c r="D467" s="162">
        <v>1.9147277554470199</v>
      </c>
      <c r="E467" s="163">
        <v>2.3273000000000001</v>
      </c>
      <c r="F467" s="164">
        <v>1</v>
      </c>
      <c r="G467" s="165">
        <f t="shared" si="6"/>
        <v>2.3273000000000001</v>
      </c>
      <c r="H467" s="166">
        <f>ROUND('2-Calculator'!$G$23*E467,2)</f>
        <v>12485.96</v>
      </c>
      <c r="I467" s="167" t="s">
        <v>18</v>
      </c>
      <c r="J467" s="167" t="s">
        <v>17</v>
      </c>
      <c r="K467" s="168" t="s">
        <v>150</v>
      </c>
      <c r="L467" s="169" t="s">
        <v>151</v>
      </c>
      <c r="M467" s="170"/>
      <c r="O467" s="158"/>
      <c r="P467" s="158"/>
    </row>
    <row r="468" spans="1:16">
      <c r="A468" s="172" t="s">
        <v>581</v>
      </c>
      <c r="B468" s="173" t="s">
        <v>1737</v>
      </c>
      <c r="C468" s="174">
        <v>13.363690124186901</v>
      </c>
      <c r="D468" s="175">
        <v>3.55418381243165</v>
      </c>
      <c r="E468" s="176">
        <v>4.32</v>
      </c>
      <c r="F468" s="177">
        <v>1</v>
      </c>
      <c r="G468" s="176">
        <f t="shared" si="6"/>
        <v>4.32</v>
      </c>
      <c r="H468" s="178">
        <f>ROUND('2-Calculator'!$G$23*E468,2)</f>
        <v>23176.799999999999</v>
      </c>
      <c r="I468" s="179" t="s">
        <v>18</v>
      </c>
      <c r="J468" s="179" t="s">
        <v>17</v>
      </c>
      <c r="K468" s="180" t="s">
        <v>150</v>
      </c>
      <c r="L468" s="181" t="s">
        <v>151</v>
      </c>
      <c r="M468" s="170"/>
      <c r="O468" s="158"/>
      <c r="P468" s="158"/>
    </row>
    <row r="469" spans="1:16">
      <c r="A469" s="182" t="s">
        <v>582</v>
      </c>
      <c r="B469" s="183" t="s">
        <v>1582</v>
      </c>
      <c r="C469" s="184">
        <v>4.8158097776530804</v>
      </c>
      <c r="D469" s="185">
        <v>1.32832061419717</v>
      </c>
      <c r="E469" s="186">
        <v>1.6145</v>
      </c>
      <c r="F469" s="187">
        <v>1</v>
      </c>
      <c r="G469" s="165">
        <f t="shared" si="6"/>
        <v>1.6145</v>
      </c>
      <c r="H469" s="166">
        <f>ROUND('2-Calculator'!$G$23*E469,2)</f>
        <v>8661.7900000000009</v>
      </c>
      <c r="I469" s="188" t="s">
        <v>18</v>
      </c>
      <c r="J469" s="188" t="s">
        <v>17</v>
      </c>
      <c r="K469" s="189" t="s">
        <v>150</v>
      </c>
      <c r="L469" s="190" t="s">
        <v>151</v>
      </c>
      <c r="M469" s="170"/>
      <c r="O469" s="158"/>
      <c r="P469" s="158"/>
    </row>
    <row r="470" spans="1:16">
      <c r="A470" s="159" t="s">
        <v>583</v>
      </c>
      <c r="B470" s="160" t="s">
        <v>1582</v>
      </c>
      <c r="C470" s="161">
        <v>7.3886867350314303</v>
      </c>
      <c r="D470" s="162">
        <v>1.8122795056093499</v>
      </c>
      <c r="E470" s="163">
        <v>2.2027999999999999</v>
      </c>
      <c r="F470" s="164">
        <v>1</v>
      </c>
      <c r="G470" s="165">
        <f t="shared" ref="G470:G533" si="7">ROUND(F470*E470,4)</f>
        <v>2.2027999999999999</v>
      </c>
      <c r="H470" s="166">
        <f>ROUND('2-Calculator'!$G$23*E470,2)</f>
        <v>11818.02</v>
      </c>
      <c r="I470" s="167" t="s">
        <v>18</v>
      </c>
      <c r="J470" s="167" t="s">
        <v>17</v>
      </c>
      <c r="K470" s="168" t="s">
        <v>150</v>
      </c>
      <c r="L470" s="169" t="s">
        <v>151</v>
      </c>
      <c r="M470" s="170"/>
      <c r="O470" s="158"/>
      <c r="P470" s="158"/>
    </row>
    <row r="471" spans="1:16">
      <c r="A471" s="159" t="s">
        <v>584</v>
      </c>
      <c r="B471" s="160" t="s">
        <v>1582</v>
      </c>
      <c r="C471" s="161">
        <v>11.636687293379699</v>
      </c>
      <c r="D471" s="162">
        <v>2.6419979978105901</v>
      </c>
      <c r="E471" s="163">
        <v>3.2113</v>
      </c>
      <c r="F471" s="164">
        <v>1</v>
      </c>
      <c r="G471" s="165">
        <f t="shared" si="7"/>
        <v>3.2113</v>
      </c>
      <c r="H471" s="166">
        <f>ROUND('2-Calculator'!$G$23*E471,2)</f>
        <v>17228.62</v>
      </c>
      <c r="I471" s="167" t="s">
        <v>18</v>
      </c>
      <c r="J471" s="167" t="s">
        <v>17</v>
      </c>
      <c r="K471" s="168" t="s">
        <v>150</v>
      </c>
      <c r="L471" s="169" t="s">
        <v>151</v>
      </c>
      <c r="M471" s="170"/>
      <c r="O471" s="158"/>
      <c r="P471" s="158"/>
    </row>
    <row r="472" spans="1:16">
      <c r="A472" s="172" t="s">
        <v>585</v>
      </c>
      <c r="B472" s="173" t="s">
        <v>1582</v>
      </c>
      <c r="C472" s="174">
        <v>19.052253840342502</v>
      </c>
      <c r="D472" s="175">
        <v>4.80018974945457</v>
      </c>
      <c r="E472" s="176">
        <v>5.8345000000000002</v>
      </c>
      <c r="F472" s="177">
        <v>1</v>
      </c>
      <c r="G472" s="176">
        <f t="shared" si="7"/>
        <v>5.8345000000000002</v>
      </c>
      <c r="H472" s="178">
        <f>ROUND('2-Calculator'!$G$23*E472,2)</f>
        <v>31302.09</v>
      </c>
      <c r="I472" s="179" t="s">
        <v>18</v>
      </c>
      <c r="J472" s="179" t="s">
        <v>17</v>
      </c>
      <c r="K472" s="180" t="s">
        <v>150</v>
      </c>
      <c r="L472" s="181" t="s">
        <v>151</v>
      </c>
      <c r="M472" s="170"/>
      <c r="O472" s="158"/>
      <c r="P472" s="158"/>
    </row>
    <row r="473" spans="1:16">
      <c r="A473" s="182" t="s">
        <v>586</v>
      </c>
      <c r="B473" s="183" t="s">
        <v>1583</v>
      </c>
      <c r="C473" s="184">
        <v>4.2963914549653603</v>
      </c>
      <c r="D473" s="185">
        <v>1.46448764111209</v>
      </c>
      <c r="E473" s="186">
        <v>1.7801</v>
      </c>
      <c r="F473" s="187">
        <v>1</v>
      </c>
      <c r="G473" s="165">
        <f t="shared" si="7"/>
        <v>1.7801</v>
      </c>
      <c r="H473" s="166">
        <f>ROUND('2-Calculator'!$G$23*E473,2)</f>
        <v>9550.24</v>
      </c>
      <c r="I473" s="188" t="s">
        <v>18</v>
      </c>
      <c r="J473" s="188" t="s">
        <v>17</v>
      </c>
      <c r="K473" s="189" t="s">
        <v>150</v>
      </c>
      <c r="L473" s="190" t="s">
        <v>151</v>
      </c>
      <c r="M473" s="170"/>
      <c r="O473" s="158"/>
      <c r="P473" s="158"/>
    </row>
    <row r="474" spans="1:16">
      <c r="A474" s="159" t="s">
        <v>587</v>
      </c>
      <c r="B474" s="160" t="s">
        <v>1583</v>
      </c>
      <c r="C474" s="161">
        <v>6.3643393794599401</v>
      </c>
      <c r="D474" s="162">
        <v>1.8047560824360001</v>
      </c>
      <c r="E474" s="163">
        <v>2.1937000000000002</v>
      </c>
      <c r="F474" s="164">
        <v>1</v>
      </c>
      <c r="G474" s="165">
        <f t="shared" si="7"/>
        <v>2.1937000000000002</v>
      </c>
      <c r="H474" s="166">
        <f>ROUND('2-Calculator'!$G$23*E474,2)</f>
        <v>11769.2</v>
      </c>
      <c r="I474" s="167" t="s">
        <v>18</v>
      </c>
      <c r="J474" s="167" t="s">
        <v>17</v>
      </c>
      <c r="K474" s="168" t="s">
        <v>150</v>
      </c>
      <c r="L474" s="169" t="s">
        <v>151</v>
      </c>
      <c r="M474" s="170"/>
      <c r="O474" s="158"/>
      <c r="P474" s="158"/>
    </row>
    <row r="475" spans="1:16">
      <c r="A475" s="159" t="s">
        <v>588</v>
      </c>
      <c r="B475" s="160" t="s">
        <v>1583</v>
      </c>
      <c r="C475" s="161">
        <v>10.9548208412671</v>
      </c>
      <c r="D475" s="162">
        <v>2.67713032951943</v>
      </c>
      <c r="E475" s="163">
        <v>3.2538999999999998</v>
      </c>
      <c r="F475" s="164">
        <v>1</v>
      </c>
      <c r="G475" s="165">
        <f t="shared" si="7"/>
        <v>3.2538999999999998</v>
      </c>
      <c r="H475" s="166">
        <f>ROUND('2-Calculator'!$G$23*E475,2)</f>
        <v>17457.169999999998</v>
      </c>
      <c r="I475" s="167" t="s">
        <v>18</v>
      </c>
      <c r="J475" s="167" t="s">
        <v>17</v>
      </c>
      <c r="K475" s="168" t="s">
        <v>150</v>
      </c>
      <c r="L475" s="169" t="s">
        <v>151</v>
      </c>
      <c r="M475" s="170"/>
      <c r="O475" s="158"/>
      <c r="P475" s="158"/>
    </row>
    <row r="476" spans="1:16">
      <c r="A476" s="172" t="s">
        <v>589</v>
      </c>
      <c r="B476" s="173" t="s">
        <v>1583</v>
      </c>
      <c r="C476" s="174">
        <v>16.583865351131699</v>
      </c>
      <c r="D476" s="175">
        <v>4.3376184283614503</v>
      </c>
      <c r="E476" s="176">
        <v>5.2721999999999998</v>
      </c>
      <c r="F476" s="177">
        <v>1</v>
      </c>
      <c r="G476" s="176">
        <f t="shared" si="7"/>
        <v>5.2721999999999998</v>
      </c>
      <c r="H476" s="178">
        <f>ROUND('2-Calculator'!$G$23*E476,2)</f>
        <v>28285.35</v>
      </c>
      <c r="I476" s="179" t="s">
        <v>18</v>
      </c>
      <c r="J476" s="179" t="s">
        <v>17</v>
      </c>
      <c r="K476" s="180" t="s">
        <v>150</v>
      </c>
      <c r="L476" s="181" t="s">
        <v>151</v>
      </c>
      <c r="M476" s="170"/>
      <c r="O476" s="158"/>
      <c r="P476" s="158"/>
    </row>
    <row r="477" spans="1:16">
      <c r="A477" s="182" t="s">
        <v>590</v>
      </c>
      <c r="B477" s="183" t="s">
        <v>1584</v>
      </c>
      <c r="C477" s="184">
        <v>2.1640211640211602</v>
      </c>
      <c r="D477" s="185">
        <v>1.0695365761656199</v>
      </c>
      <c r="E477" s="186">
        <v>1.2999000000000001</v>
      </c>
      <c r="F477" s="187">
        <v>1</v>
      </c>
      <c r="G477" s="165">
        <f t="shared" si="7"/>
        <v>1.2999000000000001</v>
      </c>
      <c r="H477" s="166">
        <f>ROUND('2-Calculator'!$G$23*E477,2)</f>
        <v>6973.96</v>
      </c>
      <c r="I477" s="188" t="s">
        <v>18</v>
      </c>
      <c r="J477" s="188" t="s">
        <v>17</v>
      </c>
      <c r="K477" s="189" t="s">
        <v>150</v>
      </c>
      <c r="L477" s="190" t="s">
        <v>151</v>
      </c>
      <c r="M477" s="170"/>
      <c r="O477" s="158"/>
      <c r="P477" s="158"/>
    </row>
    <row r="478" spans="1:16">
      <c r="A478" s="159" t="s">
        <v>591</v>
      </c>
      <c r="B478" s="160" t="s">
        <v>1584</v>
      </c>
      <c r="C478" s="161">
        <v>4.1965811965812003</v>
      </c>
      <c r="D478" s="162">
        <v>1.3506763247114799</v>
      </c>
      <c r="E478" s="163">
        <v>1.6416999999999999</v>
      </c>
      <c r="F478" s="164">
        <v>1</v>
      </c>
      <c r="G478" s="165">
        <f t="shared" si="7"/>
        <v>1.6416999999999999</v>
      </c>
      <c r="H478" s="166">
        <f>ROUND('2-Calculator'!$G$23*E478,2)</f>
        <v>8807.7199999999993</v>
      </c>
      <c r="I478" s="167" t="s">
        <v>18</v>
      </c>
      <c r="J478" s="167" t="s">
        <v>17</v>
      </c>
      <c r="K478" s="168" t="s">
        <v>150</v>
      </c>
      <c r="L478" s="169" t="s">
        <v>151</v>
      </c>
      <c r="M478" s="170"/>
      <c r="O478" s="158"/>
      <c r="P478" s="158"/>
    </row>
    <row r="479" spans="1:16">
      <c r="A479" s="159" t="s">
        <v>592</v>
      </c>
      <c r="B479" s="160" t="s">
        <v>1584</v>
      </c>
      <c r="C479" s="161">
        <v>8.7860465116279105</v>
      </c>
      <c r="D479" s="162">
        <v>1.86463523267412</v>
      </c>
      <c r="E479" s="163">
        <v>2.2664</v>
      </c>
      <c r="F479" s="164">
        <v>1</v>
      </c>
      <c r="G479" s="165">
        <f t="shared" si="7"/>
        <v>2.2664</v>
      </c>
      <c r="H479" s="166">
        <f>ROUND('2-Calculator'!$G$23*E479,2)</f>
        <v>12159.24</v>
      </c>
      <c r="I479" s="167" t="s">
        <v>18</v>
      </c>
      <c r="J479" s="167" t="s">
        <v>17</v>
      </c>
      <c r="K479" s="168" t="s">
        <v>150</v>
      </c>
      <c r="L479" s="169" t="s">
        <v>151</v>
      </c>
      <c r="M479" s="170"/>
      <c r="O479" s="158"/>
      <c r="P479" s="158"/>
    </row>
    <row r="480" spans="1:16">
      <c r="A480" s="172" t="s">
        <v>593</v>
      </c>
      <c r="B480" s="173" t="s">
        <v>1584</v>
      </c>
      <c r="C480" s="174">
        <v>25.4375</v>
      </c>
      <c r="D480" s="175">
        <v>4.7398498039230601</v>
      </c>
      <c r="E480" s="176">
        <v>5.7610999999999999</v>
      </c>
      <c r="F480" s="177">
        <v>1</v>
      </c>
      <c r="G480" s="176">
        <f t="shared" si="7"/>
        <v>5.7610999999999999</v>
      </c>
      <c r="H480" s="178">
        <f>ROUND('2-Calculator'!$G$23*E480,2)</f>
        <v>30908.3</v>
      </c>
      <c r="I480" s="179" t="s">
        <v>18</v>
      </c>
      <c r="J480" s="179" t="s">
        <v>17</v>
      </c>
      <c r="K480" s="180" t="s">
        <v>150</v>
      </c>
      <c r="L480" s="181" t="s">
        <v>151</v>
      </c>
      <c r="M480" s="170"/>
      <c r="O480" s="158"/>
      <c r="P480" s="158"/>
    </row>
    <row r="481" spans="1:16">
      <c r="A481" s="182" t="s">
        <v>594</v>
      </c>
      <c r="B481" s="183" t="s">
        <v>1585</v>
      </c>
      <c r="C481" s="184">
        <v>3.1043762575452698</v>
      </c>
      <c r="D481" s="185">
        <v>0.99175958814311005</v>
      </c>
      <c r="E481" s="186">
        <v>1.2055</v>
      </c>
      <c r="F481" s="187">
        <v>1</v>
      </c>
      <c r="G481" s="165">
        <f t="shared" si="7"/>
        <v>1.2055</v>
      </c>
      <c r="H481" s="166">
        <f>ROUND('2-Calculator'!$G$23*E481,2)</f>
        <v>6467.51</v>
      </c>
      <c r="I481" s="188" t="s">
        <v>18</v>
      </c>
      <c r="J481" s="188" t="s">
        <v>17</v>
      </c>
      <c r="K481" s="189" t="s">
        <v>150</v>
      </c>
      <c r="L481" s="190" t="s">
        <v>151</v>
      </c>
      <c r="M481" s="170"/>
      <c r="O481" s="158"/>
      <c r="P481" s="158"/>
    </row>
    <row r="482" spans="1:16">
      <c r="A482" s="159" t="s">
        <v>595</v>
      </c>
      <c r="B482" s="160" t="s">
        <v>1585</v>
      </c>
      <c r="C482" s="161">
        <v>4.8695974772769404</v>
      </c>
      <c r="D482" s="162">
        <v>1.29234118847996</v>
      </c>
      <c r="E482" s="163">
        <v>1.5708</v>
      </c>
      <c r="F482" s="164">
        <v>1</v>
      </c>
      <c r="G482" s="165">
        <f t="shared" si="7"/>
        <v>1.5708</v>
      </c>
      <c r="H482" s="166">
        <f>ROUND('2-Calculator'!$G$23*E482,2)</f>
        <v>8427.34</v>
      </c>
      <c r="I482" s="167" t="s">
        <v>18</v>
      </c>
      <c r="J482" s="167" t="s">
        <v>17</v>
      </c>
      <c r="K482" s="168" t="s">
        <v>150</v>
      </c>
      <c r="L482" s="169" t="s">
        <v>151</v>
      </c>
      <c r="M482" s="170"/>
      <c r="O482" s="158"/>
      <c r="P482" s="158"/>
    </row>
    <row r="483" spans="1:16">
      <c r="A483" s="159" t="s">
        <v>596</v>
      </c>
      <c r="B483" s="160" t="s">
        <v>1585</v>
      </c>
      <c r="C483" s="161">
        <v>7.50228832951945</v>
      </c>
      <c r="D483" s="162">
        <v>1.8667994645558399</v>
      </c>
      <c r="E483" s="163">
        <v>2.2690000000000001</v>
      </c>
      <c r="F483" s="164">
        <v>1</v>
      </c>
      <c r="G483" s="165">
        <f t="shared" si="7"/>
        <v>2.2690000000000001</v>
      </c>
      <c r="H483" s="166">
        <f>ROUND('2-Calculator'!$G$23*E483,2)</f>
        <v>12173.19</v>
      </c>
      <c r="I483" s="167" t="s">
        <v>18</v>
      </c>
      <c r="J483" s="167" t="s">
        <v>17</v>
      </c>
      <c r="K483" s="168" t="s">
        <v>150</v>
      </c>
      <c r="L483" s="169" t="s">
        <v>151</v>
      </c>
      <c r="M483" s="170"/>
      <c r="O483" s="158"/>
      <c r="P483" s="158"/>
    </row>
    <row r="484" spans="1:16">
      <c r="A484" s="172" t="s">
        <v>597</v>
      </c>
      <c r="B484" s="173" t="s">
        <v>1585</v>
      </c>
      <c r="C484" s="174">
        <v>12.144796380090501</v>
      </c>
      <c r="D484" s="175">
        <v>3.0867397853535699</v>
      </c>
      <c r="E484" s="176">
        <v>3.7517999999999998</v>
      </c>
      <c r="F484" s="177">
        <v>1</v>
      </c>
      <c r="G484" s="176">
        <f t="shared" si="7"/>
        <v>3.7517999999999998</v>
      </c>
      <c r="H484" s="178">
        <f>ROUND('2-Calculator'!$G$23*E484,2)</f>
        <v>20128.41</v>
      </c>
      <c r="I484" s="179" t="s">
        <v>18</v>
      </c>
      <c r="J484" s="179" t="s">
        <v>17</v>
      </c>
      <c r="K484" s="180" t="s">
        <v>150</v>
      </c>
      <c r="L484" s="181" t="s">
        <v>151</v>
      </c>
      <c r="M484" s="170"/>
      <c r="O484" s="158"/>
      <c r="P484" s="158"/>
    </row>
    <row r="485" spans="1:16">
      <c r="A485" s="182" t="s">
        <v>598</v>
      </c>
      <c r="B485" s="183" t="s">
        <v>1586</v>
      </c>
      <c r="C485" s="184">
        <v>1.56928901977282</v>
      </c>
      <c r="D485" s="185">
        <v>0.79606490960605503</v>
      </c>
      <c r="E485" s="186">
        <v>0.96760000000000002</v>
      </c>
      <c r="F485" s="187">
        <v>1</v>
      </c>
      <c r="G485" s="165">
        <f t="shared" si="7"/>
        <v>0.96760000000000002</v>
      </c>
      <c r="H485" s="166">
        <f>ROUND('2-Calculator'!$G$23*E485,2)</f>
        <v>5191.17</v>
      </c>
      <c r="I485" s="188" t="s">
        <v>18</v>
      </c>
      <c r="J485" s="188" t="s">
        <v>17</v>
      </c>
      <c r="K485" s="189" t="s">
        <v>150</v>
      </c>
      <c r="L485" s="190" t="s">
        <v>151</v>
      </c>
      <c r="M485" s="170"/>
      <c r="O485" s="158"/>
      <c r="P485" s="158"/>
    </row>
    <row r="486" spans="1:16">
      <c r="A486" s="159" t="s">
        <v>599</v>
      </c>
      <c r="B486" s="160" t="s">
        <v>1586</v>
      </c>
      <c r="C486" s="161">
        <v>2.7187819856704198</v>
      </c>
      <c r="D486" s="162">
        <v>1.03577034884839</v>
      </c>
      <c r="E486" s="163">
        <v>1.2589999999999999</v>
      </c>
      <c r="F486" s="164">
        <v>1</v>
      </c>
      <c r="G486" s="165">
        <f t="shared" si="7"/>
        <v>1.2589999999999999</v>
      </c>
      <c r="H486" s="166">
        <f>ROUND('2-Calculator'!$G$23*E486,2)</f>
        <v>6754.54</v>
      </c>
      <c r="I486" s="167" t="s">
        <v>18</v>
      </c>
      <c r="J486" s="167" t="s">
        <v>17</v>
      </c>
      <c r="K486" s="168" t="s">
        <v>150</v>
      </c>
      <c r="L486" s="169" t="s">
        <v>151</v>
      </c>
      <c r="M486" s="170"/>
      <c r="O486" s="158"/>
      <c r="P486" s="158"/>
    </row>
    <row r="487" spans="1:16">
      <c r="A487" s="159" t="s">
        <v>600</v>
      </c>
      <c r="B487" s="160" t="s">
        <v>1586</v>
      </c>
      <c r="C487" s="161">
        <v>5.2648083623693402</v>
      </c>
      <c r="D487" s="162">
        <v>1.5314047451605</v>
      </c>
      <c r="E487" s="163">
        <v>1.8613999999999999</v>
      </c>
      <c r="F487" s="164">
        <v>1</v>
      </c>
      <c r="G487" s="165">
        <f t="shared" si="7"/>
        <v>1.8613999999999999</v>
      </c>
      <c r="H487" s="166">
        <f>ROUND('2-Calculator'!$G$23*E487,2)</f>
        <v>9986.41</v>
      </c>
      <c r="I487" s="167" t="s">
        <v>18</v>
      </c>
      <c r="J487" s="167" t="s">
        <v>17</v>
      </c>
      <c r="K487" s="168" t="s">
        <v>150</v>
      </c>
      <c r="L487" s="169" t="s">
        <v>151</v>
      </c>
      <c r="M487" s="170"/>
      <c r="O487" s="158"/>
      <c r="P487" s="158"/>
    </row>
    <row r="488" spans="1:16">
      <c r="A488" s="172" t="s">
        <v>601</v>
      </c>
      <c r="B488" s="173" t="s">
        <v>1586</v>
      </c>
      <c r="C488" s="174">
        <v>10.434343434343401</v>
      </c>
      <c r="D488" s="175">
        <v>2.66999192554966</v>
      </c>
      <c r="E488" s="176">
        <v>3.2452999999999999</v>
      </c>
      <c r="F488" s="177">
        <v>1</v>
      </c>
      <c r="G488" s="176">
        <f t="shared" si="7"/>
        <v>3.2452999999999999</v>
      </c>
      <c r="H488" s="178">
        <f>ROUND('2-Calculator'!$G$23*E488,2)</f>
        <v>17411.03</v>
      </c>
      <c r="I488" s="179" t="s">
        <v>18</v>
      </c>
      <c r="J488" s="179" t="s">
        <v>17</v>
      </c>
      <c r="K488" s="180" t="s">
        <v>150</v>
      </c>
      <c r="L488" s="181" t="s">
        <v>151</v>
      </c>
      <c r="M488" s="170"/>
      <c r="O488" s="158"/>
      <c r="P488" s="158"/>
    </row>
    <row r="489" spans="1:16">
      <c r="A489" s="182" t="s">
        <v>602</v>
      </c>
      <c r="B489" s="183" t="s">
        <v>1587</v>
      </c>
      <c r="C489" s="184">
        <v>3.2688914461066401</v>
      </c>
      <c r="D489" s="185">
        <v>0.66167912120178296</v>
      </c>
      <c r="E489" s="186">
        <v>0.80430000000000001</v>
      </c>
      <c r="F489" s="187">
        <v>1</v>
      </c>
      <c r="G489" s="165">
        <f t="shared" si="7"/>
        <v>0.80430000000000001</v>
      </c>
      <c r="H489" s="166">
        <f>ROUND('2-Calculator'!$G$23*E489,2)</f>
        <v>4315.07</v>
      </c>
      <c r="I489" s="188" t="s">
        <v>18</v>
      </c>
      <c r="J489" s="188" t="s">
        <v>17</v>
      </c>
      <c r="K489" s="189" t="s">
        <v>150</v>
      </c>
      <c r="L489" s="190" t="s">
        <v>151</v>
      </c>
      <c r="M489" s="170"/>
      <c r="O489" s="158"/>
      <c r="P489" s="158"/>
    </row>
    <row r="490" spans="1:16">
      <c r="A490" s="159" t="s">
        <v>603</v>
      </c>
      <c r="B490" s="160" t="s">
        <v>1587</v>
      </c>
      <c r="C490" s="161">
        <v>4.4560331230283898</v>
      </c>
      <c r="D490" s="162">
        <v>0.79931948926500096</v>
      </c>
      <c r="E490" s="163">
        <v>0.97150000000000003</v>
      </c>
      <c r="F490" s="164">
        <v>1</v>
      </c>
      <c r="G490" s="165">
        <f t="shared" si="7"/>
        <v>0.97150000000000003</v>
      </c>
      <c r="H490" s="166">
        <f>ROUND('2-Calculator'!$G$23*E490,2)</f>
        <v>5212.1000000000004</v>
      </c>
      <c r="I490" s="167" t="s">
        <v>18</v>
      </c>
      <c r="J490" s="167" t="s">
        <v>17</v>
      </c>
      <c r="K490" s="168" t="s">
        <v>150</v>
      </c>
      <c r="L490" s="169" t="s">
        <v>151</v>
      </c>
      <c r="M490" s="170"/>
      <c r="O490" s="158"/>
      <c r="P490" s="158"/>
    </row>
    <row r="491" spans="1:16">
      <c r="A491" s="159" t="s">
        <v>604</v>
      </c>
      <c r="B491" s="160" t="s">
        <v>1587</v>
      </c>
      <c r="C491" s="161">
        <v>6.8764984666852502</v>
      </c>
      <c r="D491" s="162">
        <v>1.0802099801135301</v>
      </c>
      <c r="E491" s="163">
        <v>1.3129999999999999</v>
      </c>
      <c r="F491" s="164">
        <v>1</v>
      </c>
      <c r="G491" s="165">
        <f t="shared" si="7"/>
        <v>1.3129999999999999</v>
      </c>
      <c r="H491" s="166">
        <f>ROUND('2-Calculator'!$G$23*E491,2)</f>
        <v>7044.25</v>
      </c>
      <c r="I491" s="167" t="s">
        <v>18</v>
      </c>
      <c r="J491" s="167" t="s">
        <v>17</v>
      </c>
      <c r="K491" s="168" t="s">
        <v>150</v>
      </c>
      <c r="L491" s="169" t="s">
        <v>151</v>
      </c>
      <c r="M491" s="170"/>
      <c r="O491" s="158"/>
      <c r="P491" s="158"/>
    </row>
    <row r="492" spans="1:16">
      <c r="A492" s="172" t="s">
        <v>605</v>
      </c>
      <c r="B492" s="173" t="s">
        <v>1587</v>
      </c>
      <c r="C492" s="174">
        <v>11.318856315599</v>
      </c>
      <c r="D492" s="175">
        <v>1.8232587979074799</v>
      </c>
      <c r="E492" s="176">
        <v>2.2162000000000002</v>
      </c>
      <c r="F492" s="177">
        <v>1</v>
      </c>
      <c r="G492" s="176">
        <f t="shared" si="7"/>
        <v>2.2162000000000002</v>
      </c>
      <c r="H492" s="178">
        <f>ROUND('2-Calculator'!$G$23*E492,2)</f>
        <v>11889.91</v>
      </c>
      <c r="I492" s="179" t="s">
        <v>18</v>
      </c>
      <c r="J492" s="179" t="s">
        <v>17</v>
      </c>
      <c r="K492" s="180" t="s">
        <v>150</v>
      </c>
      <c r="L492" s="181" t="s">
        <v>151</v>
      </c>
      <c r="M492" s="170"/>
      <c r="O492" s="158"/>
      <c r="P492" s="158"/>
    </row>
    <row r="493" spans="1:16">
      <c r="A493" s="182" t="s">
        <v>606</v>
      </c>
      <c r="B493" s="183" t="s">
        <v>1738</v>
      </c>
      <c r="C493" s="184">
        <v>2.6026380873866399</v>
      </c>
      <c r="D493" s="185">
        <v>0.59467243661400704</v>
      </c>
      <c r="E493" s="186">
        <v>0.7228</v>
      </c>
      <c r="F493" s="187">
        <v>1</v>
      </c>
      <c r="G493" s="165">
        <f t="shared" si="7"/>
        <v>0.7228</v>
      </c>
      <c r="H493" s="166">
        <f>ROUND('2-Calculator'!$G$23*E493,2)</f>
        <v>3877.82</v>
      </c>
      <c r="I493" s="188" t="s">
        <v>18</v>
      </c>
      <c r="J493" s="188" t="s">
        <v>17</v>
      </c>
      <c r="K493" s="189" t="s">
        <v>150</v>
      </c>
      <c r="L493" s="190" t="s">
        <v>151</v>
      </c>
      <c r="M493" s="170"/>
      <c r="O493" s="158"/>
      <c r="P493" s="158"/>
    </row>
    <row r="494" spans="1:16">
      <c r="A494" s="159" t="s">
        <v>607</v>
      </c>
      <c r="B494" s="160" t="s">
        <v>1738</v>
      </c>
      <c r="C494" s="161">
        <v>3.37480900020973</v>
      </c>
      <c r="D494" s="162">
        <v>0.74607096815269502</v>
      </c>
      <c r="E494" s="163">
        <v>0.90690000000000004</v>
      </c>
      <c r="F494" s="164">
        <v>1</v>
      </c>
      <c r="G494" s="165">
        <f t="shared" si="7"/>
        <v>0.90690000000000004</v>
      </c>
      <c r="H494" s="166">
        <f>ROUND('2-Calculator'!$G$23*E494,2)</f>
        <v>4865.5200000000004</v>
      </c>
      <c r="I494" s="167" t="s">
        <v>18</v>
      </c>
      <c r="J494" s="167" t="s">
        <v>17</v>
      </c>
      <c r="K494" s="168" t="s">
        <v>150</v>
      </c>
      <c r="L494" s="169" t="s">
        <v>151</v>
      </c>
      <c r="M494" s="170"/>
      <c r="O494" s="158"/>
      <c r="P494" s="158"/>
    </row>
    <row r="495" spans="1:16">
      <c r="A495" s="159" t="s">
        <v>608</v>
      </c>
      <c r="B495" s="160" t="s">
        <v>1738</v>
      </c>
      <c r="C495" s="161">
        <v>5.0598220621145096</v>
      </c>
      <c r="D495" s="162">
        <v>1.08205871940112</v>
      </c>
      <c r="E495" s="163">
        <v>1.3152999999999999</v>
      </c>
      <c r="F495" s="164">
        <v>1</v>
      </c>
      <c r="G495" s="165">
        <f t="shared" si="7"/>
        <v>1.3152999999999999</v>
      </c>
      <c r="H495" s="166">
        <f>ROUND('2-Calculator'!$G$23*E495,2)</f>
        <v>7056.58</v>
      </c>
      <c r="I495" s="167" t="s">
        <v>18</v>
      </c>
      <c r="J495" s="167" t="s">
        <v>17</v>
      </c>
      <c r="K495" s="168" t="s">
        <v>150</v>
      </c>
      <c r="L495" s="169" t="s">
        <v>151</v>
      </c>
      <c r="M495" s="170"/>
      <c r="O495" s="158"/>
      <c r="P495" s="158"/>
    </row>
    <row r="496" spans="1:16">
      <c r="A496" s="172" t="s">
        <v>609</v>
      </c>
      <c r="B496" s="173" t="s">
        <v>1738</v>
      </c>
      <c r="C496" s="174">
        <v>9.6023765996343702</v>
      </c>
      <c r="D496" s="175">
        <v>2.1601236129341999</v>
      </c>
      <c r="E496" s="176">
        <v>2.6255000000000002</v>
      </c>
      <c r="F496" s="177">
        <v>1</v>
      </c>
      <c r="G496" s="176">
        <f t="shared" si="7"/>
        <v>2.6255000000000002</v>
      </c>
      <c r="H496" s="178">
        <f>ROUND('2-Calculator'!$G$23*E496,2)</f>
        <v>14085.81</v>
      </c>
      <c r="I496" s="179" t="s">
        <v>18</v>
      </c>
      <c r="J496" s="179" t="s">
        <v>17</v>
      </c>
      <c r="K496" s="180" t="s">
        <v>150</v>
      </c>
      <c r="L496" s="181" t="s">
        <v>151</v>
      </c>
      <c r="M496" s="170"/>
      <c r="O496" s="158"/>
      <c r="P496" s="158"/>
    </row>
    <row r="497" spans="1:16">
      <c r="A497" s="182" t="s">
        <v>610</v>
      </c>
      <c r="B497" s="183" t="s">
        <v>1588</v>
      </c>
      <c r="C497" s="184">
        <v>2.3935434281322099</v>
      </c>
      <c r="D497" s="185">
        <v>0.53754943466959504</v>
      </c>
      <c r="E497" s="186">
        <v>0.65329999999999999</v>
      </c>
      <c r="F497" s="187">
        <v>1</v>
      </c>
      <c r="G497" s="165">
        <f t="shared" si="7"/>
        <v>0.65329999999999999</v>
      </c>
      <c r="H497" s="166">
        <f>ROUND('2-Calculator'!$G$23*E497,2)</f>
        <v>3504.95</v>
      </c>
      <c r="I497" s="188" t="s">
        <v>18</v>
      </c>
      <c r="J497" s="188" t="s">
        <v>17</v>
      </c>
      <c r="K497" s="189" t="s">
        <v>150</v>
      </c>
      <c r="L497" s="190" t="s">
        <v>151</v>
      </c>
      <c r="M497" s="170"/>
      <c r="O497" s="158"/>
      <c r="P497" s="158"/>
    </row>
    <row r="498" spans="1:16">
      <c r="A498" s="159" t="s">
        <v>611</v>
      </c>
      <c r="B498" s="160" t="s">
        <v>1588</v>
      </c>
      <c r="C498" s="161">
        <v>3.2453923117430201</v>
      </c>
      <c r="D498" s="162">
        <v>0.69654383493204097</v>
      </c>
      <c r="E498" s="163">
        <v>0.84660000000000002</v>
      </c>
      <c r="F498" s="164">
        <v>1</v>
      </c>
      <c r="G498" s="165">
        <f t="shared" si="7"/>
        <v>0.84660000000000002</v>
      </c>
      <c r="H498" s="166">
        <f>ROUND('2-Calculator'!$G$23*E498,2)</f>
        <v>4542.01</v>
      </c>
      <c r="I498" s="167" t="s">
        <v>18</v>
      </c>
      <c r="J498" s="167" t="s">
        <v>17</v>
      </c>
      <c r="K498" s="168" t="s">
        <v>150</v>
      </c>
      <c r="L498" s="169" t="s">
        <v>151</v>
      </c>
      <c r="M498" s="170"/>
      <c r="O498" s="158"/>
      <c r="P498" s="158"/>
    </row>
    <row r="499" spans="1:16">
      <c r="A499" s="159" t="s">
        <v>612</v>
      </c>
      <c r="B499" s="160" t="s">
        <v>1588</v>
      </c>
      <c r="C499" s="161">
        <v>4.6971492039985199</v>
      </c>
      <c r="D499" s="162">
        <v>1.0109752391243001</v>
      </c>
      <c r="E499" s="163">
        <v>1.2287999999999999</v>
      </c>
      <c r="F499" s="164">
        <v>1</v>
      </c>
      <c r="G499" s="165">
        <f t="shared" si="7"/>
        <v>1.2287999999999999</v>
      </c>
      <c r="H499" s="166">
        <f>ROUND('2-Calculator'!$G$23*E499,2)</f>
        <v>6592.51</v>
      </c>
      <c r="I499" s="167" t="s">
        <v>18</v>
      </c>
      <c r="J499" s="167" t="s">
        <v>17</v>
      </c>
      <c r="K499" s="168" t="s">
        <v>150</v>
      </c>
      <c r="L499" s="169" t="s">
        <v>151</v>
      </c>
      <c r="M499" s="170"/>
      <c r="O499" s="158"/>
      <c r="P499" s="158"/>
    </row>
    <row r="500" spans="1:16">
      <c r="A500" s="172" t="s">
        <v>613</v>
      </c>
      <c r="B500" s="173" t="s">
        <v>1588</v>
      </c>
      <c r="C500" s="174">
        <v>9.6203539823008892</v>
      </c>
      <c r="D500" s="175">
        <v>2.13922892411196</v>
      </c>
      <c r="E500" s="176">
        <v>2.6000999999999999</v>
      </c>
      <c r="F500" s="177">
        <v>1</v>
      </c>
      <c r="G500" s="176">
        <f t="shared" si="7"/>
        <v>2.6000999999999999</v>
      </c>
      <c r="H500" s="178">
        <f>ROUND('2-Calculator'!$G$23*E500,2)</f>
        <v>13949.54</v>
      </c>
      <c r="I500" s="179" t="s">
        <v>18</v>
      </c>
      <c r="J500" s="179" t="s">
        <v>17</v>
      </c>
      <c r="K500" s="180" t="s">
        <v>150</v>
      </c>
      <c r="L500" s="181" t="s">
        <v>151</v>
      </c>
      <c r="M500" s="170"/>
      <c r="O500" s="158"/>
      <c r="P500" s="158"/>
    </row>
    <row r="501" spans="1:16">
      <c r="A501" s="182" t="s">
        <v>614</v>
      </c>
      <c r="B501" s="183" t="s">
        <v>1589</v>
      </c>
      <c r="C501" s="184">
        <v>2.1937135542597099</v>
      </c>
      <c r="D501" s="185">
        <v>0.50187482060480904</v>
      </c>
      <c r="E501" s="186">
        <v>0.61</v>
      </c>
      <c r="F501" s="187">
        <v>1</v>
      </c>
      <c r="G501" s="165">
        <f t="shared" si="7"/>
        <v>0.61</v>
      </c>
      <c r="H501" s="166">
        <f>ROUND('2-Calculator'!$G$23*E501,2)</f>
        <v>3272.65</v>
      </c>
      <c r="I501" s="188" t="s">
        <v>18</v>
      </c>
      <c r="J501" s="188" t="s">
        <v>17</v>
      </c>
      <c r="K501" s="189" t="s">
        <v>150</v>
      </c>
      <c r="L501" s="190" t="s">
        <v>151</v>
      </c>
      <c r="M501" s="170"/>
      <c r="O501" s="158"/>
      <c r="P501" s="158"/>
    </row>
    <row r="502" spans="1:16">
      <c r="A502" s="159" t="s">
        <v>615</v>
      </c>
      <c r="B502" s="160" t="s">
        <v>1589</v>
      </c>
      <c r="C502" s="161">
        <v>3.1966688020499698</v>
      </c>
      <c r="D502" s="162">
        <v>0.64269529215861898</v>
      </c>
      <c r="E502" s="163">
        <v>0.78120000000000001</v>
      </c>
      <c r="F502" s="164">
        <v>1</v>
      </c>
      <c r="G502" s="165">
        <f t="shared" si="7"/>
        <v>0.78120000000000001</v>
      </c>
      <c r="H502" s="166">
        <f>ROUND('2-Calculator'!$G$23*E502,2)</f>
        <v>4191.1400000000003</v>
      </c>
      <c r="I502" s="167" t="s">
        <v>18</v>
      </c>
      <c r="J502" s="167" t="s">
        <v>17</v>
      </c>
      <c r="K502" s="168" t="s">
        <v>150</v>
      </c>
      <c r="L502" s="169" t="s">
        <v>151</v>
      </c>
      <c r="M502" s="170"/>
      <c r="O502" s="158"/>
      <c r="P502" s="158"/>
    </row>
    <row r="503" spans="1:16">
      <c r="A503" s="159" t="s">
        <v>616</v>
      </c>
      <c r="B503" s="160" t="s">
        <v>1589</v>
      </c>
      <c r="C503" s="161">
        <v>5.1909149346475196</v>
      </c>
      <c r="D503" s="162">
        <v>0.93540606324431597</v>
      </c>
      <c r="E503" s="163">
        <v>1.137</v>
      </c>
      <c r="F503" s="164">
        <v>1</v>
      </c>
      <c r="G503" s="165">
        <f t="shared" si="7"/>
        <v>1.137</v>
      </c>
      <c r="H503" s="166">
        <f>ROUND('2-Calculator'!$G$23*E503,2)</f>
        <v>6100.01</v>
      </c>
      <c r="I503" s="167" t="s">
        <v>18</v>
      </c>
      <c r="J503" s="167" t="s">
        <v>17</v>
      </c>
      <c r="K503" s="168" t="s">
        <v>150</v>
      </c>
      <c r="L503" s="169" t="s">
        <v>151</v>
      </c>
      <c r="M503" s="170"/>
      <c r="O503" s="158"/>
      <c r="P503" s="158"/>
    </row>
    <row r="504" spans="1:16">
      <c r="A504" s="172" t="s">
        <v>617</v>
      </c>
      <c r="B504" s="173" t="s">
        <v>1589</v>
      </c>
      <c r="C504" s="174">
        <v>9.5406698564593295</v>
      </c>
      <c r="D504" s="175">
        <v>1.73021460209272</v>
      </c>
      <c r="E504" s="176">
        <v>2.1030000000000002</v>
      </c>
      <c r="F504" s="177">
        <v>1</v>
      </c>
      <c r="G504" s="176">
        <f t="shared" si="7"/>
        <v>2.1030000000000002</v>
      </c>
      <c r="H504" s="178">
        <f>ROUND('2-Calculator'!$G$23*E504,2)</f>
        <v>11282.6</v>
      </c>
      <c r="I504" s="179" t="s">
        <v>18</v>
      </c>
      <c r="J504" s="179" t="s">
        <v>17</v>
      </c>
      <c r="K504" s="180" t="s">
        <v>150</v>
      </c>
      <c r="L504" s="181" t="s">
        <v>151</v>
      </c>
      <c r="M504" s="170"/>
      <c r="O504" s="158"/>
      <c r="P504" s="158"/>
    </row>
    <row r="505" spans="1:16">
      <c r="A505" s="182" t="s">
        <v>618</v>
      </c>
      <c r="B505" s="183" t="s">
        <v>1739</v>
      </c>
      <c r="C505" s="184">
        <v>3.0726719576719601</v>
      </c>
      <c r="D505" s="185">
        <v>0.51416320126678094</v>
      </c>
      <c r="E505" s="186">
        <v>0.625</v>
      </c>
      <c r="F505" s="187">
        <v>1</v>
      </c>
      <c r="G505" s="165">
        <f t="shared" si="7"/>
        <v>0.625</v>
      </c>
      <c r="H505" s="166">
        <f>ROUND('2-Calculator'!$G$23*E505,2)</f>
        <v>3353.13</v>
      </c>
      <c r="I505" s="188" t="s">
        <v>18</v>
      </c>
      <c r="J505" s="188" t="s">
        <v>17</v>
      </c>
      <c r="K505" s="189" t="s">
        <v>150</v>
      </c>
      <c r="L505" s="190" t="s">
        <v>151</v>
      </c>
      <c r="M505" s="170"/>
      <c r="O505" s="158"/>
      <c r="P505" s="158"/>
    </row>
    <row r="506" spans="1:16">
      <c r="A506" s="159" t="s">
        <v>619</v>
      </c>
      <c r="B506" s="160" t="s">
        <v>1739</v>
      </c>
      <c r="C506" s="161">
        <v>3.7319439453826799</v>
      </c>
      <c r="D506" s="162">
        <v>0.66738742692561404</v>
      </c>
      <c r="E506" s="163">
        <v>0.81120000000000003</v>
      </c>
      <c r="F506" s="164">
        <v>1</v>
      </c>
      <c r="G506" s="165">
        <f t="shared" si="7"/>
        <v>0.81120000000000003</v>
      </c>
      <c r="H506" s="166">
        <f>ROUND('2-Calculator'!$G$23*E506,2)</f>
        <v>4352.09</v>
      </c>
      <c r="I506" s="167" t="s">
        <v>18</v>
      </c>
      <c r="J506" s="167" t="s">
        <v>17</v>
      </c>
      <c r="K506" s="168" t="s">
        <v>150</v>
      </c>
      <c r="L506" s="169" t="s">
        <v>151</v>
      </c>
      <c r="M506" s="170"/>
      <c r="O506" s="158"/>
      <c r="P506" s="158"/>
    </row>
    <row r="507" spans="1:16">
      <c r="A507" s="159" t="s">
        <v>620</v>
      </c>
      <c r="B507" s="160" t="s">
        <v>1739</v>
      </c>
      <c r="C507" s="161">
        <v>5.5064372518349201</v>
      </c>
      <c r="D507" s="162">
        <v>1.01842309758189</v>
      </c>
      <c r="E507" s="163">
        <v>1.2378</v>
      </c>
      <c r="F507" s="164">
        <v>1</v>
      </c>
      <c r="G507" s="165">
        <f t="shared" si="7"/>
        <v>1.2378</v>
      </c>
      <c r="H507" s="166">
        <f>ROUND('2-Calculator'!$G$23*E507,2)</f>
        <v>6640.8</v>
      </c>
      <c r="I507" s="167" t="s">
        <v>18</v>
      </c>
      <c r="J507" s="167" t="s">
        <v>17</v>
      </c>
      <c r="K507" s="168" t="s">
        <v>150</v>
      </c>
      <c r="L507" s="169" t="s">
        <v>151</v>
      </c>
      <c r="M507" s="170"/>
      <c r="O507" s="158"/>
      <c r="P507" s="158"/>
    </row>
    <row r="508" spans="1:16">
      <c r="A508" s="172" t="s">
        <v>621</v>
      </c>
      <c r="B508" s="173" t="s">
        <v>1739</v>
      </c>
      <c r="C508" s="174">
        <v>9.7221172022684303</v>
      </c>
      <c r="D508" s="175">
        <v>1.8295416084106599</v>
      </c>
      <c r="E508" s="176">
        <v>2.2237</v>
      </c>
      <c r="F508" s="177">
        <v>1</v>
      </c>
      <c r="G508" s="176">
        <f t="shared" si="7"/>
        <v>2.2237</v>
      </c>
      <c r="H508" s="178">
        <f>ROUND('2-Calculator'!$G$23*E508,2)</f>
        <v>11930.15</v>
      </c>
      <c r="I508" s="179" t="s">
        <v>18</v>
      </c>
      <c r="J508" s="179" t="s">
        <v>17</v>
      </c>
      <c r="K508" s="180" t="s">
        <v>150</v>
      </c>
      <c r="L508" s="181" t="s">
        <v>151</v>
      </c>
      <c r="M508" s="170"/>
      <c r="O508" s="158"/>
      <c r="P508" s="158"/>
    </row>
    <row r="509" spans="1:16">
      <c r="A509" s="182" t="s">
        <v>622</v>
      </c>
      <c r="B509" s="183" t="s">
        <v>1590</v>
      </c>
      <c r="C509" s="184">
        <v>3.25362247412518</v>
      </c>
      <c r="D509" s="185">
        <v>0.55426378922126396</v>
      </c>
      <c r="E509" s="186">
        <v>0.67369999999999997</v>
      </c>
      <c r="F509" s="187">
        <v>1</v>
      </c>
      <c r="G509" s="165">
        <f t="shared" si="7"/>
        <v>0.67369999999999997</v>
      </c>
      <c r="H509" s="166">
        <f>ROUND('2-Calculator'!$G$23*E509,2)</f>
        <v>3614.4</v>
      </c>
      <c r="I509" s="188" t="s">
        <v>18</v>
      </c>
      <c r="J509" s="188" t="s">
        <v>17</v>
      </c>
      <c r="K509" s="189" t="s">
        <v>150</v>
      </c>
      <c r="L509" s="190" t="s">
        <v>151</v>
      </c>
      <c r="M509" s="170"/>
      <c r="O509" s="158"/>
      <c r="P509" s="158"/>
    </row>
    <row r="510" spans="1:16">
      <c r="A510" s="159" t="s">
        <v>623</v>
      </c>
      <c r="B510" s="160" t="s">
        <v>1590</v>
      </c>
      <c r="C510" s="161">
        <v>4.1260146373918802</v>
      </c>
      <c r="D510" s="162">
        <v>0.69513823651782702</v>
      </c>
      <c r="E510" s="163">
        <v>0.84489999999999998</v>
      </c>
      <c r="F510" s="164">
        <v>1</v>
      </c>
      <c r="G510" s="165">
        <f t="shared" si="7"/>
        <v>0.84489999999999998</v>
      </c>
      <c r="H510" s="166">
        <f>ROUND('2-Calculator'!$G$23*E510,2)</f>
        <v>4532.8900000000003</v>
      </c>
      <c r="I510" s="167" t="s">
        <v>18</v>
      </c>
      <c r="J510" s="167" t="s">
        <v>17</v>
      </c>
      <c r="K510" s="168" t="s">
        <v>150</v>
      </c>
      <c r="L510" s="169" t="s">
        <v>151</v>
      </c>
      <c r="M510" s="170"/>
      <c r="O510" s="158"/>
      <c r="P510" s="158"/>
    </row>
    <row r="511" spans="1:16">
      <c r="A511" s="159" t="s">
        <v>624</v>
      </c>
      <c r="B511" s="160" t="s">
        <v>1590</v>
      </c>
      <c r="C511" s="161">
        <v>6.3323485967503697</v>
      </c>
      <c r="D511" s="162">
        <v>1.01126846445927</v>
      </c>
      <c r="E511" s="163">
        <v>1.2292000000000001</v>
      </c>
      <c r="F511" s="164">
        <v>1</v>
      </c>
      <c r="G511" s="165">
        <f t="shared" si="7"/>
        <v>1.2292000000000001</v>
      </c>
      <c r="H511" s="166">
        <f>ROUND('2-Calculator'!$G$23*E511,2)</f>
        <v>6594.66</v>
      </c>
      <c r="I511" s="167" t="s">
        <v>18</v>
      </c>
      <c r="J511" s="167" t="s">
        <v>17</v>
      </c>
      <c r="K511" s="168" t="s">
        <v>150</v>
      </c>
      <c r="L511" s="169" t="s">
        <v>151</v>
      </c>
      <c r="M511" s="170"/>
      <c r="O511" s="158"/>
      <c r="P511" s="158"/>
    </row>
    <row r="512" spans="1:16">
      <c r="A512" s="172" t="s">
        <v>625</v>
      </c>
      <c r="B512" s="173" t="s">
        <v>1590</v>
      </c>
      <c r="C512" s="174">
        <v>11.077994428969401</v>
      </c>
      <c r="D512" s="175">
        <v>1.76516725558886</v>
      </c>
      <c r="E512" s="176">
        <v>2.1456</v>
      </c>
      <c r="F512" s="177">
        <v>1</v>
      </c>
      <c r="G512" s="176">
        <f t="shared" si="7"/>
        <v>2.1456</v>
      </c>
      <c r="H512" s="178">
        <f>ROUND('2-Calculator'!$G$23*E512,2)</f>
        <v>11511.14</v>
      </c>
      <c r="I512" s="179" t="s">
        <v>18</v>
      </c>
      <c r="J512" s="179" t="s">
        <v>17</v>
      </c>
      <c r="K512" s="180" t="s">
        <v>150</v>
      </c>
      <c r="L512" s="181" t="s">
        <v>151</v>
      </c>
      <c r="M512" s="170"/>
      <c r="O512" s="158"/>
      <c r="P512" s="158"/>
    </row>
    <row r="513" spans="1:16">
      <c r="A513" s="182" t="s">
        <v>626</v>
      </c>
      <c r="B513" s="183" t="s">
        <v>1591</v>
      </c>
      <c r="C513" s="184">
        <v>3.0048348106365799</v>
      </c>
      <c r="D513" s="185">
        <v>0.59375140831858098</v>
      </c>
      <c r="E513" s="186">
        <v>0.72170000000000001</v>
      </c>
      <c r="F513" s="187">
        <v>1</v>
      </c>
      <c r="G513" s="165">
        <f t="shared" si="7"/>
        <v>0.72170000000000001</v>
      </c>
      <c r="H513" s="166">
        <f>ROUND('2-Calculator'!$G$23*E513,2)</f>
        <v>3871.92</v>
      </c>
      <c r="I513" s="188" t="s">
        <v>18</v>
      </c>
      <c r="J513" s="188" t="s">
        <v>17</v>
      </c>
      <c r="K513" s="189" t="s">
        <v>150</v>
      </c>
      <c r="L513" s="190" t="s">
        <v>151</v>
      </c>
      <c r="M513" s="170"/>
      <c r="O513" s="158"/>
      <c r="P513" s="158"/>
    </row>
    <row r="514" spans="1:16">
      <c r="A514" s="159" t="s">
        <v>627</v>
      </c>
      <c r="B514" s="160" t="s">
        <v>1591</v>
      </c>
      <c r="C514" s="161">
        <v>3.88885202388852</v>
      </c>
      <c r="D514" s="162">
        <v>0.73478704846324505</v>
      </c>
      <c r="E514" s="163">
        <v>0.8931</v>
      </c>
      <c r="F514" s="164">
        <v>1</v>
      </c>
      <c r="G514" s="165">
        <f t="shared" si="7"/>
        <v>0.8931</v>
      </c>
      <c r="H514" s="166">
        <f>ROUND('2-Calculator'!$G$23*E514,2)</f>
        <v>4791.4799999999996</v>
      </c>
      <c r="I514" s="167" t="s">
        <v>18</v>
      </c>
      <c r="J514" s="167" t="s">
        <v>17</v>
      </c>
      <c r="K514" s="168" t="s">
        <v>150</v>
      </c>
      <c r="L514" s="169" t="s">
        <v>151</v>
      </c>
      <c r="M514" s="170"/>
      <c r="O514" s="158"/>
      <c r="P514" s="158"/>
    </row>
    <row r="515" spans="1:16">
      <c r="A515" s="159" t="s">
        <v>628</v>
      </c>
      <c r="B515" s="160" t="s">
        <v>1591</v>
      </c>
      <c r="C515" s="161">
        <v>5.9842041312272203</v>
      </c>
      <c r="D515" s="162">
        <v>1.0495121616663201</v>
      </c>
      <c r="E515" s="163">
        <v>1.2756000000000001</v>
      </c>
      <c r="F515" s="164">
        <v>1</v>
      </c>
      <c r="G515" s="165">
        <f t="shared" si="7"/>
        <v>1.2756000000000001</v>
      </c>
      <c r="H515" s="166">
        <f>ROUND('2-Calculator'!$G$23*E515,2)</f>
        <v>6843.59</v>
      </c>
      <c r="I515" s="167" t="s">
        <v>18</v>
      </c>
      <c r="J515" s="167" t="s">
        <v>17</v>
      </c>
      <c r="K515" s="168" t="s">
        <v>150</v>
      </c>
      <c r="L515" s="169" t="s">
        <v>151</v>
      </c>
      <c r="M515" s="170"/>
      <c r="O515" s="158"/>
      <c r="P515" s="158"/>
    </row>
    <row r="516" spans="1:16">
      <c r="A516" s="172" t="s">
        <v>629</v>
      </c>
      <c r="B516" s="173" t="s">
        <v>1591</v>
      </c>
      <c r="C516" s="174">
        <v>9.03571428571429</v>
      </c>
      <c r="D516" s="175">
        <v>1.6857245110396399</v>
      </c>
      <c r="E516" s="176">
        <v>2.0489000000000002</v>
      </c>
      <c r="F516" s="177">
        <v>1</v>
      </c>
      <c r="G516" s="176">
        <f t="shared" si="7"/>
        <v>2.0489000000000002</v>
      </c>
      <c r="H516" s="178">
        <f>ROUND('2-Calculator'!$G$23*E516,2)</f>
        <v>10992.35</v>
      </c>
      <c r="I516" s="179" t="s">
        <v>18</v>
      </c>
      <c r="J516" s="179" t="s">
        <v>17</v>
      </c>
      <c r="K516" s="180" t="s">
        <v>150</v>
      </c>
      <c r="L516" s="181" t="s">
        <v>151</v>
      </c>
      <c r="M516" s="170"/>
      <c r="O516" s="158"/>
      <c r="P516" s="158"/>
    </row>
    <row r="517" spans="1:16">
      <c r="A517" s="182" t="s">
        <v>630</v>
      </c>
      <c r="B517" s="183" t="s">
        <v>1592</v>
      </c>
      <c r="C517" s="184">
        <v>2.8539599325968901</v>
      </c>
      <c r="D517" s="185">
        <v>0.47125093707627802</v>
      </c>
      <c r="E517" s="186">
        <v>0.57289999999999996</v>
      </c>
      <c r="F517" s="187">
        <v>1</v>
      </c>
      <c r="G517" s="165">
        <f t="shared" si="7"/>
        <v>0.57289999999999996</v>
      </c>
      <c r="H517" s="166">
        <f>ROUND('2-Calculator'!$G$23*E517,2)</f>
        <v>3073.61</v>
      </c>
      <c r="I517" s="188" t="s">
        <v>18</v>
      </c>
      <c r="J517" s="188" t="s">
        <v>17</v>
      </c>
      <c r="K517" s="189" t="s">
        <v>150</v>
      </c>
      <c r="L517" s="190" t="s">
        <v>151</v>
      </c>
      <c r="M517" s="170"/>
      <c r="O517" s="158"/>
      <c r="P517" s="158"/>
    </row>
    <row r="518" spans="1:16">
      <c r="A518" s="159" t="s">
        <v>631</v>
      </c>
      <c r="B518" s="160" t="s">
        <v>1592</v>
      </c>
      <c r="C518" s="161">
        <v>3.9108288734457002</v>
      </c>
      <c r="D518" s="162">
        <v>0.61507285687357405</v>
      </c>
      <c r="E518" s="163">
        <v>0.74760000000000004</v>
      </c>
      <c r="F518" s="164">
        <v>1</v>
      </c>
      <c r="G518" s="165">
        <f t="shared" si="7"/>
        <v>0.74760000000000004</v>
      </c>
      <c r="H518" s="166">
        <f>ROUND('2-Calculator'!$G$23*E518,2)</f>
        <v>4010.87</v>
      </c>
      <c r="I518" s="167" t="s">
        <v>18</v>
      </c>
      <c r="J518" s="167" t="s">
        <v>17</v>
      </c>
      <c r="K518" s="168" t="s">
        <v>150</v>
      </c>
      <c r="L518" s="169" t="s">
        <v>151</v>
      </c>
      <c r="M518" s="170"/>
      <c r="O518" s="158"/>
      <c r="P518" s="158"/>
    </row>
    <row r="519" spans="1:16">
      <c r="A519" s="159" t="s">
        <v>632</v>
      </c>
      <c r="B519" s="160" t="s">
        <v>1592</v>
      </c>
      <c r="C519" s="161">
        <v>6.2269072870338702</v>
      </c>
      <c r="D519" s="162">
        <v>0.93970004873472202</v>
      </c>
      <c r="E519" s="163">
        <v>1.1422000000000001</v>
      </c>
      <c r="F519" s="164">
        <v>1</v>
      </c>
      <c r="G519" s="165">
        <f t="shared" si="7"/>
        <v>1.1422000000000001</v>
      </c>
      <c r="H519" s="166">
        <f>ROUND('2-Calculator'!$G$23*E519,2)</f>
        <v>6127.9</v>
      </c>
      <c r="I519" s="167" t="s">
        <v>18</v>
      </c>
      <c r="J519" s="167" t="s">
        <v>17</v>
      </c>
      <c r="K519" s="168" t="s">
        <v>150</v>
      </c>
      <c r="L519" s="169" t="s">
        <v>151</v>
      </c>
      <c r="M519" s="170"/>
      <c r="O519" s="158"/>
      <c r="P519" s="158"/>
    </row>
    <row r="520" spans="1:16">
      <c r="A520" s="172" t="s">
        <v>633</v>
      </c>
      <c r="B520" s="173" t="s">
        <v>1592</v>
      </c>
      <c r="C520" s="174">
        <v>10.0717339667458</v>
      </c>
      <c r="D520" s="175">
        <v>1.6881199401975</v>
      </c>
      <c r="E520" s="176">
        <v>2.0518000000000001</v>
      </c>
      <c r="F520" s="177">
        <v>1</v>
      </c>
      <c r="G520" s="176">
        <f t="shared" si="7"/>
        <v>2.0518000000000001</v>
      </c>
      <c r="H520" s="178">
        <f>ROUND('2-Calculator'!$G$23*E520,2)</f>
        <v>11007.91</v>
      </c>
      <c r="I520" s="179" t="s">
        <v>18</v>
      </c>
      <c r="J520" s="179" t="s">
        <v>17</v>
      </c>
      <c r="K520" s="180" t="s">
        <v>150</v>
      </c>
      <c r="L520" s="181" t="s">
        <v>151</v>
      </c>
      <c r="M520" s="170"/>
      <c r="O520" s="158"/>
      <c r="P520" s="158"/>
    </row>
    <row r="521" spans="1:16">
      <c r="A521" s="182" t="s">
        <v>634</v>
      </c>
      <c r="B521" s="183" t="s">
        <v>1740</v>
      </c>
      <c r="C521" s="184">
        <v>3.3769210029657599</v>
      </c>
      <c r="D521" s="185">
        <v>0.51836038653280103</v>
      </c>
      <c r="E521" s="186">
        <v>0.63009999999999999</v>
      </c>
      <c r="F521" s="187">
        <v>1</v>
      </c>
      <c r="G521" s="165">
        <f t="shared" si="7"/>
        <v>0.63009999999999999</v>
      </c>
      <c r="H521" s="166">
        <f>ROUND('2-Calculator'!$G$23*E521,2)</f>
        <v>3380.49</v>
      </c>
      <c r="I521" s="188" t="s">
        <v>18</v>
      </c>
      <c r="J521" s="188" t="s">
        <v>17</v>
      </c>
      <c r="K521" s="189" t="s">
        <v>150</v>
      </c>
      <c r="L521" s="190" t="s">
        <v>151</v>
      </c>
      <c r="M521" s="170"/>
      <c r="O521" s="158"/>
      <c r="P521" s="158"/>
    </row>
    <row r="522" spans="1:16">
      <c r="A522" s="159" t="s">
        <v>635</v>
      </c>
      <c r="B522" s="160" t="s">
        <v>1740</v>
      </c>
      <c r="C522" s="161">
        <v>4.5559318519542504</v>
      </c>
      <c r="D522" s="162">
        <v>0.68537814829566501</v>
      </c>
      <c r="E522" s="163">
        <v>0.83309999999999995</v>
      </c>
      <c r="F522" s="164">
        <v>1</v>
      </c>
      <c r="G522" s="165">
        <f t="shared" si="7"/>
        <v>0.83309999999999995</v>
      </c>
      <c r="H522" s="166">
        <f>ROUND('2-Calculator'!$G$23*E522,2)</f>
        <v>4469.58</v>
      </c>
      <c r="I522" s="167" t="s">
        <v>18</v>
      </c>
      <c r="J522" s="167" t="s">
        <v>17</v>
      </c>
      <c r="K522" s="168" t="s">
        <v>150</v>
      </c>
      <c r="L522" s="169" t="s">
        <v>151</v>
      </c>
      <c r="M522" s="170"/>
      <c r="O522" s="158"/>
      <c r="P522" s="158"/>
    </row>
    <row r="523" spans="1:16">
      <c r="A523" s="159" t="s">
        <v>636</v>
      </c>
      <c r="B523" s="160" t="s">
        <v>1740</v>
      </c>
      <c r="C523" s="161">
        <v>6.7350717802898998</v>
      </c>
      <c r="D523" s="162">
        <v>1.0046261158558301</v>
      </c>
      <c r="E523" s="163">
        <v>1.2211000000000001</v>
      </c>
      <c r="F523" s="164">
        <v>1</v>
      </c>
      <c r="G523" s="165">
        <f t="shared" si="7"/>
        <v>1.2211000000000001</v>
      </c>
      <c r="H523" s="166">
        <f>ROUND('2-Calculator'!$G$23*E523,2)</f>
        <v>6551.2</v>
      </c>
      <c r="I523" s="167" t="s">
        <v>18</v>
      </c>
      <c r="J523" s="167" t="s">
        <v>17</v>
      </c>
      <c r="K523" s="168" t="s">
        <v>150</v>
      </c>
      <c r="L523" s="169" t="s">
        <v>151</v>
      </c>
      <c r="M523" s="170"/>
      <c r="O523" s="158"/>
      <c r="P523" s="158"/>
    </row>
    <row r="524" spans="1:16">
      <c r="A524" s="172" t="s">
        <v>637</v>
      </c>
      <c r="B524" s="173" t="s">
        <v>1740</v>
      </c>
      <c r="C524" s="174">
        <v>11.127481252756899</v>
      </c>
      <c r="D524" s="175">
        <v>1.7986303314335601</v>
      </c>
      <c r="E524" s="176">
        <v>2.1861999999999999</v>
      </c>
      <c r="F524" s="177">
        <v>1</v>
      </c>
      <c r="G524" s="176">
        <f t="shared" si="7"/>
        <v>2.1861999999999999</v>
      </c>
      <c r="H524" s="178">
        <f>ROUND('2-Calculator'!$G$23*E524,2)</f>
        <v>11728.96</v>
      </c>
      <c r="I524" s="179" t="s">
        <v>18</v>
      </c>
      <c r="J524" s="179" t="s">
        <v>17</v>
      </c>
      <c r="K524" s="180" t="s">
        <v>150</v>
      </c>
      <c r="L524" s="181" t="s">
        <v>151</v>
      </c>
      <c r="M524" s="170"/>
      <c r="O524" s="158"/>
      <c r="P524" s="158"/>
    </row>
    <row r="525" spans="1:16">
      <c r="A525" s="182" t="s">
        <v>638</v>
      </c>
      <c r="B525" s="183" t="s">
        <v>1741</v>
      </c>
      <c r="C525" s="184">
        <v>2.3753024614100999</v>
      </c>
      <c r="D525" s="185">
        <v>0.43176468416401598</v>
      </c>
      <c r="E525" s="186">
        <v>0.52480000000000004</v>
      </c>
      <c r="F525" s="187">
        <v>1</v>
      </c>
      <c r="G525" s="165">
        <f t="shared" si="7"/>
        <v>0.52480000000000004</v>
      </c>
      <c r="H525" s="166">
        <f>ROUND('2-Calculator'!$G$23*E525,2)</f>
        <v>2815.55</v>
      </c>
      <c r="I525" s="188" t="s">
        <v>18</v>
      </c>
      <c r="J525" s="188" t="s">
        <v>17</v>
      </c>
      <c r="K525" s="189" t="s">
        <v>150</v>
      </c>
      <c r="L525" s="190" t="s">
        <v>151</v>
      </c>
      <c r="M525" s="170"/>
      <c r="O525" s="158"/>
      <c r="P525" s="158"/>
    </row>
    <row r="526" spans="1:16">
      <c r="A526" s="159" t="s">
        <v>639</v>
      </c>
      <c r="B526" s="160" t="s">
        <v>1741</v>
      </c>
      <c r="C526" s="161">
        <v>3.0358930042806298</v>
      </c>
      <c r="D526" s="162">
        <v>0.53802806662607805</v>
      </c>
      <c r="E526" s="163">
        <v>0.65390000000000004</v>
      </c>
      <c r="F526" s="164">
        <v>1</v>
      </c>
      <c r="G526" s="165">
        <f t="shared" si="7"/>
        <v>0.65390000000000004</v>
      </c>
      <c r="H526" s="166">
        <f>ROUND('2-Calculator'!$G$23*E526,2)</f>
        <v>3508.17</v>
      </c>
      <c r="I526" s="167" t="s">
        <v>18</v>
      </c>
      <c r="J526" s="167" t="s">
        <v>17</v>
      </c>
      <c r="K526" s="168" t="s">
        <v>150</v>
      </c>
      <c r="L526" s="169" t="s">
        <v>151</v>
      </c>
      <c r="M526" s="170"/>
      <c r="O526" s="158"/>
      <c r="P526" s="158"/>
    </row>
    <row r="527" spans="1:16">
      <c r="A527" s="159" t="s">
        <v>640</v>
      </c>
      <c r="B527" s="160" t="s">
        <v>1741</v>
      </c>
      <c r="C527" s="161">
        <v>4.7039580229319196</v>
      </c>
      <c r="D527" s="162">
        <v>0.77664295489775603</v>
      </c>
      <c r="E527" s="163">
        <v>0.94389999999999996</v>
      </c>
      <c r="F527" s="164">
        <v>1</v>
      </c>
      <c r="G527" s="165">
        <f t="shared" si="7"/>
        <v>0.94389999999999996</v>
      </c>
      <c r="H527" s="166">
        <f>ROUND('2-Calculator'!$G$23*E527,2)</f>
        <v>5064.0200000000004</v>
      </c>
      <c r="I527" s="167" t="s">
        <v>18</v>
      </c>
      <c r="J527" s="167" t="s">
        <v>17</v>
      </c>
      <c r="K527" s="168" t="s">
        <v>150</v>
      </c>
      <c r="L527" s="169" t="s">
        <v>151</v>
      </c>
      <c r="M527" s="170"/>
      <c r="O527" s="158"/>
      <c r="P527" s="158"/>
    </row>
    <row r="528" spans="1:16">
      <c r="A528" s="172" t="s">
        <v>641</v>
      </c>
      <c r="B528" s="173" t="s">
        <v>1741</v>
      </c>
      <c r="C528" s="174">
        <v>8.5093457943925195</v>
      </c>
      <c r="D528" s="175">
        <v>1.43153235614911</v>
      </c>
      <c r="E528" s="176">
        <v>1.74</v>
      </c>
      <c r="F528" s="177">
        <v>1</v>
      </c>
      <c r="G528" s="176">
        <f t="shared" si="7"/>
        <v>1.74</v>
      </c>
      <c r="H528" s="178">
        <f>ROUND('2-Calculator'!$G$23*E528,2)</f>
        <v>9335.1</v>
      </c>
      <c r="I528" s="179" t="s">
        <v>18</v>
      </c>
      <c r="J528" s="179" t="s">
        <v>17</v>
      </c>
      <c r="K528" s="180" t="s">
        <v>150</v>
      </c>
      <c r="L528" s="181" t="s">
        <v>151</v>
      </c>
      <c r="M528" s="170"/>
      <c r="O528" s="158"/>
      <c r="P528" s="158"/>
    </row>
    <row r="529" spans="1:16">
      <c r="A529" s="182" t="s">
        <v>642</v>
      </c>
      <c r="B529" s="183" t="s">
        <v>1593</v>
      </c>
      <c r="C529" s="184">
        <v>2.3132053225534799</v>
      </c>
      <c r="D529" s="185">
        <v>0.46794030167191603</v>
      </c>
      <c r="E529" s="186">
        <v>0.56869999999999998</v>
      </c>
      <c r="F529" s="187">
        <v>1</v>
      </c>
      <c r="G529" s="165">
        <f t="shared" si="7"/>
        <v>0.56869999999999998</v>
      </c>
      <c r="H529" s="166">
        <f>ROUND('2-Calculator'!$G$23*E529,2)</f>
        <v>3051.08</v>
      </c>
      <c r="I529" s="188" t="s">
        <v>18</v>
      </c>
      <c r="J529" s="188" t="s">
        <v>17</v>
      </c>
      <c r="K529" s="189" t="s">
        <v>150</v>
      </c>
      <c r="L529" s="190" t="s">
        <v>151</v>
      </c>
      <c r="M529" s="170"/>
      <c r="O529" s="158"/>
      <c r="P529" s="158"/>
    </row>
    <row r="530" spans="1:16">
      <c r="A530" s="159" t="s">
        <v>643</v>
      </c>
      <c r="B530" s="160" t="s">
        <v>1593</v>
      </c>
      <c r="C530" s="161">
        <v>2.9784784341510901</v>
      </c>
      <c r="D530" s="162">
        <v>0.58313033891250299</v>
      </c>
      <c r="E530" s="163">
        <v>0.7087</v>
      </c>
      <c r="F530" s="164">
        <v>1</v>
      </c>
      <c r="G530" s="165">
        <f t="shared" si="7"/>
        <v>0.7087</v>
      </c>
      <c r="H530" s="166">
        <f>ROUND('2-Calculator'!$G$23*E530,2)</f>
        <v>3802.18</v>
      </c>
      <c r="I530" s="167" t="s">
        <v>18</v>
      </c>
      <c r="J530" s="167" t="s">
        <v>17</v>
      </c>
      <c r="K530" s="168" t="s">
        <v>150</v>
      </c>
      <c r="L530" s="169" t="s">
        <v>151</v>
      </c>
      <c r="M530" s="170"/>
      <c r="O530" s="158"/>
      <c r="P530" s="158"/>
    </row>
    <row r="531" spans="1:16">
      <c r="A531" s="159" t="s">
        <v>644</v>
      </c>
      <c r="B531" s="160" t="s">
        <v>1593</v>
      </c>
      <c r="C531" s="161">
        <v>4.2223374827109303</v>
      </c>
      <c r="D531" s="162">
        <v>0.77767657723425898</v>
      </c>
      <c r="E531" s="163">
        <v>0.94530000000000003</v>
      </c>
      <c r="F531" s="164">
        <v>1</v>
      </c>
      <c r="G531" s="165">
        <f t="shared" si="7"/>
        <v>0.94530000000000003</v>
      </c>
      <c r="H531" s="166">
        <f>ROUND('2-Calculator'!$G$23*E531,2)</f>
        <v>5071.53</v>
      </c>
      <c r="I531" s="167" t="s">
        <v>18</v>
      </c>
      <c r="J531" s="167" t="s">
        <v>17</v>
      </c>
      <c r="K531" s="168" t="s">
        <v>150</v>
      </c>
      <c r="L531" s="169" t="s">
        <v>151</v>
      </c>
      <c r="M531" s="170"/>
      <c r="O531" s="158"/>
      <c r="P531" s="158"/>
    </row>
    <row r="532" spans="1:16">
      <c r="A532" s="172" t="s">
        <v>645</v>
      </c>
      <c r="B532" s="173" t="s">
        <v>1593</v>
      </c>
      <c r="C532" s="174">
        <v>7.8534031413612597</v>
      </c>
      <c r="D532" s="175">
        <v>1.3493128303041</v>
      </c>
      <c r="E532" s="176">
        <v>1.64</v>
      </c>
      <c r="F532" s="177">
        <v>1</v>
      </c>
      <c r="G532" s="176">
        <f t="shared" si="7"/>
        <v>1.64</v>
      </c>
      <c r="H532" s="178">
        <f>ROUND('2-Calculator'!$G$23*E532,2)</f>
        <v>8798.6</v>
      </c>
      <c r="I532" s="179" t="s">
        <v>18</v>
      </c>
      <c r="J532" s="179" t="s">
        <v>17</v>
      </c>
      <c r="K532" s="180" t="s">
        <v>150</v>
      </c>
      <c r="L532" s="181" t="s">
        <v>151</v>
      </c>
      <c r="M532" s="170"/>
      <c r="O532" s="158"/>
      <c r="P532" s="158"/>
    </row>
    <row r="533" spans="1:16">
      <c r="A533" s="182" t="s">
        <v>646</v>
      </c>
      <c r="B533" s="183" t="s">
        <v>1742</v>
      </c>
      <c r="C533" s="184">
        <v>3.4054916985951502</v>
      </c>
      <c r="D533" s="185">
        <v>0.54912204843638801</v>
      </c>
      <c r="E533" s="186">
        <v>0.66739999999999999</v>
      </c>
      <c r="F533" s="187">
        <v>1</v>
      </c>
      <c r="G533" s="165">
        <f t="shared" si="7"/>
        <v>0.66739999999999999</v>
      </c>
      <c r="H533" s="166">
        <f>ROUND('2-Calculator'!$G$23*E533,2)</f>
        <v>3580.6</v>
      </c>
      <c r="I533" s="188" t="s">
        <v>18</v>
      </c>
      <c r="J533" s="188" t="s">
        <v>17</v>
      </c>
      <c r="K533" s="189" t="s">
        <v>150</v>
      </c>
      <c r="L533" s="190" t="s">
        <v>151</v>
      </c>
      <c r="M533" s="170"/>
      <c r="O533" s="158"/>
      <c r="P533" s="158"/>
    </row>
    <row r="534" spans="1:16">
      <c r="A534" s="159" t="s">
        <v>647</v>
      </c>
      <c r="B534" s="160" t="s">
        <v>1742</v>
      </c>
      <c r="C534" s="161">
        <v>4.2061336766943702</v>
      </c>
      <c r="D534" s="162">
        <v>0.67630944301972895</v>
      </c>
      <c r="E534" s="163">
        <v>0.82199999999999995</v>
      </c>
      <c r="F534" s="164">
        <v>1</v>
      </c>
      <c r="G534" s="165">
        <f t="shared" ref="G534:G597" si="8">ROUND(F534*E534,4)</f>
        <v>0.82199999999999995</v>
      </c>
      <c r="H534" s="166">
        <f>ROUND('2-Calculator'!$G$23*E534,2)</f>
        <v>4410.03</v>
      </c>
      <c r="I534" s="167" t="s">
        <v>18</v>
      </c>
      <c r="J534" s="167" t="s">
        <v>17</v>
      </c>
      <c r="K534" s="168" t="s">
        <v>150</v>
      </c>
      <c r="L534" s="169" t="s">
        <v>151</v>
      </c>
      <c r="M534" s="170"/>
      <c r="O534" s="158"/>
      <c r="P534" s="158"/>
    </row>
    <row r="535" spans="1:16">
      <c r="A535" s="159" t="s">
        <v>648</v>
      </c>
      <c r="B535" s="160" t="s">
        <v>1742</v>
      </c>
      <c r="C535" s="161">
        <v>6.2450248756218896</v>
      </c>
      <c r="D535" s="162">
        <v>0.97865651421210698</v>
      </c>
      <c r="E535" s="163">
        <v>1.1896</v>
      </c>
      <c r="F535" s="164">
        <v>1</v>
      </c>
      <c r="G535" s="165">
        <f t="shared" si="8"/>
        <v>1.1896</v>
      </c>
      <c r="H535" s="166">
        <f>ROUND('2-Calculator'!$G$23*E535,2)</f>
        <v>6382.2</v>
      </c>
      <c r="I535" s="167" t="s">
        <v>18</v>
      </c>
      <c r="J535" s="167" t="s">
        <v>17</v>
      </c>
      <c r="K535" s="168" t="s">
        <v>150</v>
      </c>
      <c r="L535" s="169" t="s">
        <v>151</v>
      </c>
      <c r="M535" s="170"/>
      <c r="O535" s="158"/>
      <c r="P535" s="158"/>
    </row>
    <row r="536" spans="1:16">
      <c r="A536" s="172" t="s">
        <v>649</v>
      </c>
      <c r="B536" s="173" t="s">
        <v>1742</v>
      </c>
      <c r="C536" s="174">
        <v>11.565274151436</v>
      </c>
      <c r="D536" s="175">
        <v>1.93271441656479</v>
      </c>
      <c r="E536" s="176">
        <v>2.3491</v>
      </c>
      <c r="F536" s="177">
        <v>1</v>
      </c>
      <c r="G536" s="176">
        <f t="shared" si="8"/>
        <v>2.3491</v>
      </c>
      <c r="H536" s="178">
        <f>ROUND('2-Calculator'!$G$23*E536,2)</f>
        <v>12602.92</v>
      </c>
      <c r="I536" s="179" t="s">
        <v>18</v>
      </c>
      <c r="J536" s="179" t="s">
        <v>17</v>
      </c>
      <c r="K536" s="180" t="s">
        <v>150</v>
      </c>
      <c r="L536" s="181" t="s">
        <v>151</v>
      </c>
      <c r="M536" s="170"/>
      <c r="O536" s="158"/>
      <c r="P536" s="158"/>
    </row>
    <row r="537" spans="1:16">
      <c r="A537" s="182" t="s">
        <v>650</v>
      </c>
      <c r="B537" s="183" t="s">
        <v>1743</v>
      </c>
      <c r="C537" s="184">
        <v>2.6872174270447999</v>
      </c>
      <c r="D537" s="185">
        <v>0.55569563608566497</v>
      </c>
      <c r="E537" s="186">
        <v>0.6754</v>
      </c>
      <c r="F537" s="187">
        <v>1</v>
      </c>
      <c r="G537" s="165">
        <f t="shared" si="8"/>
        <v>0.6754</v>
      </c>
      <c r="H537" s="166">
        <f>ROUND('2-Calculator'!$G$23*E537,2)</f>
        <v>3623.52</v>
      </c>
      <c r="I537" s="188" t="s">
        <v>18</v>
      </c>
      <c r="J537" s="188" t="s">
        <v>17</v>
      </c>
      <c r="K537" s="189" t="s">
        <v>150</v>
      </c>
      <c r="L537" s="190" t="s">
        <v>151</v>
      </c>
      <c r="M537" s="170"/>
      <c r="O537" s="158"/>
      <c r="P537" s="158"/>
    </row>
    <row r="538" spans="1:16">
      <c r="A538" s="159" t="s">
        <v>651</v>
      </c>
      <c r="B538" s="160" t="s">
        <v>1743</v>
      </c>
      <c r="C538" s="161">
        <v>3.4910096818810499</v>
      </c>
      <c r="D538" s="162">
        <v>0.71333469430560303</v>
      </c>
      <c r="E538" s="163">
        <v>0.86699999999999999</v>
      </c>
      <c r="F538" s="164">
        <v>1</v>
      </c>
      <c r="G538" s="165">
        <f t="shared" si="8"/>
        <v>0.86699999999999999</v>
      </c>
      <c r="H538" s="166">
        <f>ROUND('2-Calculator'!$G$23*E538,2)</f>
        <v>4651.46</v>
      </c>
      <c r="I538" s="167" t="s">
        <v>18</v>
      </c>
      <c r="J538" s="167" t="s">
        <v>17</v>
      </c>
      <c r="K538" s="168" t="s">
        <v>150</v>
      </c>
      <c r="L538" s="169" t="s">
        <v>151</v>
      </c>
      <c r="M538" s="170"/>
      <c r="O538" s="158"/>
      <c r="P538" s="158"/>
    </row>
    <row r="539" spans="1:16">
      <c r="A539" s="159" t="s">
        <v>652</v>
      </c>
      <c r="B539" s="160" t="s">
        <v>1743</v>
      </c>
      <c r="C539" s="161">
        <v>5.1841117803890597</v>
      </c>
      <c r="D539" s="162">
        <v>1.03175934627179</v>
      </c>
      <c r="E539" s="163">
        <v>1.2541</v>
      </c>
      <c r="F539" s="164">
        <v>1</v>
      </c>
      <c r="G539" s="165">
        <f t="shared" si="8"/>
        <v>1.2541</v>
      </c>
      <c r="H539" s="166">
        <f>ROUND('2-Calculator'!$G$23*E539,2)</f>
        <v>6728.25</v>
      </c>
      <c r="I539" s="167" t="s">
        <v>18</v>
      </c>
      <c r="J539" s="167" t="s">
        <v>17</v>
      </c>
      <c r="K539" s="168" t="s">
        <v>150</v>
      </c>
      <c r="L539" s="169" t="s">
        <v>151</v>
      </c>
      <c r="M539" s="170"/>
      <c r="O539" s="158"/>
      <c r="P539" s="158"/>
    </row>
    <row r="540" spans="1:16">
      <c r="A540" s="172" t="s">
        <v>653</v>
      </c>
      <c r="B540" s="173" t="s">
        <v>1743</v>
      </c>
      <c r="C540" s="174">
        <v>8.2534321202876395</v>
      </c>
      <c r="D540" s="175">
        <v>1.6984659278379199</v>
      </c>
      <c r="E540" s="176">
        <v>2.0644999999999998</v>
      </c>
      <c r="F540" s="177">
        <v>1</v>
      </c>
      <c r="G540" s="176">
        <f t="shared" si="8"/>
        <v>2.0644999999999998</v>
      </c>
      <c r="H540" s="178">
        <f>ROUND('2-Calculator'!$G$23*E540,2)</f>
        <v>11076.04</v>
      </c>
      <c r="I540" s="179" t="s">
        <v>18</v>
      </c>
      <c r="J540" s="179" t="s">
        <v>17</v>
      </c>
      <c r="K540" s="180" t="s">
        <v>150</v>
      </c>
      <c r="L540" s="181" t="s">
        <v>151</v>
      </c>
      <c r="M540" s="170"/>
      <c r="O540" s="158"/>
      <c r="P540" s="158"/>
    </row>
    <row r="541" spans="1:16">
      <c r="A541" s="182" t="s">
        <v>654</v>
      </c>
      <c r="B541" s="183" t="s">
        <v>1594</v>
      </c>
      <c r="C541" s="184">
        <v>2.6399258117604001</v>
      </c>
      <c r="D541" s="185">
        <v>0.47985344158645599</v>
      </c>
      <c r="E541" s="186">
        <v>0.58330000000000004</v>
      </c>
      <c r="F541" s="187">
        <v>1</v>
      </c>
      <c r="G541" s="165">
        <f t="shared" si="8"/>
        <v>0.58330000000000004</v>
      </c>
      <c r="H541" s="166">
        <f>ROUND('2-Calculator'!$G$23*E541,2)</f>
        <v>3129.4</v>
      </c>
      <c r="I541" s="188" t="s">
        <v>18</v>
      </c>
      <c r="J541" s="188" t="s">
        <v>17</v>
      </c>
      <c r="K541" s="189" t="s">
        <v>150</v>
      </c>
      <c r="L541" s="190" t="s">
        <v>151</v>
      </c>
      <c r="M541" s="170"/>
      <c r="O541" s="158"/>
      <c r="P541" s="158"/>
    </row>
    <row r="542" spans="1:16">
      <c r="A542" s="159" t="s">
        <v>655</v>
      </c>
      <c r="B542" s="160" t="s">
        <v>1594</v>
      </c>
      <c r="C542" s="161">
        <v>3.6341332925710801</v>
      </c>
      <c r="D542" s="162">
        <v>0.66536164988897395</v>
      </c>
      <c r="E542" s="163">
        <v>0.80879999999999996</v>
      </c>
      <c r="F542" s="164">
        <v>1</v>
      </c>
      <c r="G542" s="165">
        <f t="shared" si="8"/>
        <v>0.80879999999999996</v>
      </c>
      <c r="H542" s="166">
        <f>ROUND('2-Calculator'!$G$23*E542,2)</f>
        <v>4339.21</v>
      </c>
      <c r="I542" s="167" t="s">
        <v>18</v>
      </c>
      <c r="J542" s="167" t="s">
        <v>17</v>
      </c>
      <c r="K542" s="168" t="s">
        <v>150</v>
      </c>
      <c r="L542" s="169" t="s">
        <v>151</v>
      </c>
      <c r="M542" s="170"/>
      <c r="O542" s="158"/>
      <c r="P542" s="158"/>
    </row>
    <row r="543" spans="1:16">
      <c r="A543" s="159" t="s">
        <v>656</v>
      </c>
      <c r="B543" s="160" t="s">
        <v>1594</v>
      </c>
      <c r="C543" s="161">
        <v>5.46721792739016</v>
      </c>
      <c r="D543" s="162">
        <v>0.96029519045233402</v>
      </c>
      <c r="E543" s="163">
        <v>1.1672</v>
      </c>
      <c r="F543" s="164">
        <v>1</v>
      </c>
      <c r="G543" s="165">
        <f t="shared" si="8"/>
        <v>1.1672</v>
      </c>
      <c r="H543" s="166">
        <f>ROUND('2-Calculator'!$G$23*E543,2)</f>
        <v>6262.03</v>
      </c>
      <c r="I543" s="167" t="s">
        <v>18</v>
      </c>
      <c r="J543" s="167" t="s">
        <v>17</v>
      </c>
      <c r="K543" s="168" t="s">
        <v>150</v>
      </c>
      <c r="L543" s="169" t="s">
        <v>151</v>
      </c>
      <c r="M543" s="170"/>
      <c r="O543" s="158"/>
      <c r="P543" s="158"/>
    </row>
    <row r="544" spans="1:16">
      <c r="A544" s="172" t="s">
        <v>657</v>
      </c>
      <c r="B544" s="173" t="s">
        <v>1594</v>
      </c>
      <c r="C544" s="174">
        <v>9.4081072843645206</v>
      </c>
      <c r="D544" s="175">
        <v>1.6867362492373701</v>
      </c>
      <c r="E544" s="176">
        <v>2.0501</v>
      </c>
      <c r="F544" s="177">
        <v>1</v>
      </c>
      <c r="G544" s="176">
        <f t="shared" si="8"/>
        <v>2.0501</v>
      </c>
      <c r="H544" s="178">
        <f>ROUND('2-Calculator'!$G$23*E544,2)</f>
        <v>10998.79</v>
      </c>
      <c r="I544" s="179" t="s">
        <v>18</v>
      </c>
      <c r="J544" s="179" t="s">
        <v>17</v>
      </c>
      <c r="K544" s="180" t="s">
        <v>150</v>
      </c>
      <c r="L544" s="181" t="s">
        <v>151</v>
      </c>
      <c r="M544" s="170"/>
      <c r="O544" s="158"/>
      <c r="P544" s="158"/>
    </row>
    <row r="545" spans="1:16">
      <c r="A545" s="182" t="s">
        <v>658</v>
      </c>
      <c r="B545" s="183" t="s">
        <v>1744</v>
      </c>
      <c r="C545" s="184">
        <v>4.8559282002834196</v>
      </c>
      <c r="D545" s="185">
        <v>1.6877317172586099</v>
      </c>
      <c r="E545" s="186">
        <v>2.0514000000000001</v>
      </c>
      <c r="F545" s="187">
        <v>1</v>
      </c>
      <c r="G545" s="165">
        <f t="shared" si="8"/>
        <v>2.0514000000000001</v>
      </c>
      <c r="H545" s="166">
        <f>ROUND('2-Calculator'!$G$23*E545,2)</f>
        <v>11005.76</v>
      </c>
      <c r="I545" s="188" t="s">
        <v>18</v>
      </c>
      <c r="J545" s="188" t="s">
        <v>17</v>
      </c>
      <c r="K545" s="189" t="s">
        <v>150</v>
      </c>
      <c r="L545" s="190" t="s">
        <v>151</v>
      </c>
      <c r="M545" s="170"/>
      <c r="O545" s="158"/>
      <c r="P545" s="158"/>
    </row>
    <row r="546" spans="1:16">
      <c r="A546" s="159" t="s">
        <v>659</v>
      </c>
      <c r="B546" s="160" t="s">
        <v>1744</v>
      </c>
      <c r="C546" s="161">
        <v>6.5050484652665599</v>
      </c>
      <c r="D546" s="162">
        <v>2.1677840014118499</v>
      </c>
      <c r="E546" s="163">
        <v>2.6349</v>
      </c>
      <c r="F546" s="164">
        <v>1</v>
      </c>
      <c r="G546" s="165">
        <f t="shared" si="8"/>
        <v>2.6349</v>
      </c>
      <c r="H546" s="166">
        <f>ROUND('2-Calculator'!$G$23*E546,2)</f>
        <v>14136.24</v>
      </c>
      <c r="I546" s="167" t="s">
        <v>18</v>
      </c>
      <c r="J546" s="167" t="s">
        <v>17</v>
      </c>
      <c r="K546" s="168" t="s">
        <v>150</v>
      </c>
      <c r="L546" s="169" t="s">
        <v>151</v>
      </c>
      <c r="M546" s="170"/>
      <c r="O546" s="158"/>
      <c r="P546" s="158"/>
    </row>
    <row r="547" spans="1:16">
      <c r="A547" s="159" t="s">
        <v>660</v>
      </c>
      <c r="B547" s="160" t="s">
        <v>1744</v>
      </c>
      <c r="C547" s="161">
        <v>10.7010192525481</v>
      </c>
      <c r="D547" s="162">
        <v>3.0817124978558401</v>
      </c>
      <c r="E547" s="163">
        <v>3.7456999999999998</v>
      </c>
      <c r="F547" s="164">
        <v>1</v>
      </c>
      <c r="G547" s="165">
        <f t="shared" si="8"/>
        <v>3.7456999999999998</v>
      </c>
      <c r="H547" s="166">
        <f>ROUND('2-Calculator'!$G$23*E547,2)</f>
        <v>20095.68</v>
      </c>
      <c r="I547" s="167" t="s">
        <v>18</v>
      </c>
      <c r="J547" s="167" t="s">
        <v>17</v>
      </c>
      <c r="K547" s="168" t="s">
        <v>150</v>
      </c>
      <c r="L547" s="169" t="s">
        <v>151</v>
      </c>
      <c r="M547" s="170"/>
      <c r="O547" s="158"/>
      <c r="P547" s="158"/>
    </row>
    <row r="548" spans="1:16">
      <c r="A548" s="172" t="s">
        <v>661</v>
      </c>
      <c r="B548" s="173" t="s">
        <v>1744</v>
      </c>
      <c r="C548" s="174">
        <v>21.267921146953402</v>
      </c>
      <c r="D548" s="175">
        <v>5.9923008182581299</v>
      </c>
      <c r="E548" s="176">
        <v>7.2835000000000001</v>
      </c>
      <c r="F548" s="177">
        <v>1</v>
      </c>
      <c r="G548" s="176">
        <f t="shared" si="8"/>
        <v>7.2835000000000001</v>
      </c>
      <c r="H548" s="178">
        <f>ROUND('2-Calculator'!$G$23*E548,2)</f>
        <v>39075.980000000003</v>
      </c>
      <c r="I548" s="179" t="s">
        <v>18</v>
      </c>
      <c r="J548" s="179" t="s">
        <v>17</v>
      </c>
      <c r="K548" s="180" t="s">
        <v>150</v>
      </c>
      <c r="L548" s="181" t="s">
        <v>151</v>
      </c>
      <c r="M548" s="170"/>
      <c r="O548" s="158"/>
      <c r="P548" s="158"/>
    </row>
    <row r="549" spans="1:16">
      <c r="A549" s="182" t="s">
        <v>662</v>
      </c>
      <c r="B549" s="183" t="s">
        <v>1595</v>
      </c>
      <c r="C549" s="184">
        <v>4.5672131147541002</v>
      </c>
      <c r="D549" s="185">
        <v>1.3004956333995199</v>
      </c>
      <c r="E549" s="186">
        <v>1.5807</v>
      </c>
      <c r="F549" s="187">
        <v>1</v>
      </c>
      <c r="G549" s="165">
        <f t="shared" si="8"/>
        <v>1.5807</v>
      </c>
      <c r="H549" s="166">
        <f>ROUND('2-Calculator'!$G$23*E549,2)</f>
        <v>8480.4599999999991</v>
      </c>
      <c r="I549" s="188" t="s">
        <v>18</v>
      </c>
      <c r="J549" s="188" t="s">
        <v>17</v>
      </c>
      <c r="K549" s="189" t="s">
        <v>150</v>
      </c>
      <c r="L549" s="190" t="s">
        <v>151</v>
      </c>
      <c r="M549" s="170"/>
      <c r="O549" s="158"/>
      <c r="P549" s="158"/>
    </row>
    <row r="550" spans="1:16">
      <c r="A550" s="159" t="s">
        <v>663</v>
      </c>
      <c r="B550" s="160" t="s">
        <v>1595</v>
      </c>
      <c r="C550" s="161">
        <v>6.4733268671193001</v>
      </c>
      <c r="D550" s="162">
        <v>1.8261600853084099</v>
      </c>
      <c r="E550" s="163">
        <v>2.2197</v>
      </c>
      <c r="F550" s="164">
        <v>1</v>
      </c>
      <c r="G550" s="165">
        <f t="shared" si="8"/>
        <v>2.2197</v>
      </c>
      <c r="H550" s="166">
        <f>ROUND('2-Calculator'!$G$23*E550,2)</f>
        <v>11908.69</v>
      </c>
      <c r="I550" s="167" t="s">
        <v>18</v>
      </c>
      <c r="J550" s="167" t="s">
        <v>17</v>
      </c>
      <c r="K550" s="168" t="s">
        <v>150</v>
      </c>
      <c r="L550" s="169" t="s">
        <v>151</v>
      </c>
      <c r="M550" s="170"/>
      <c r="O550" s="158"/>
      <c r="P550" s="158"/>
    </row>
    <row r="551" spans="1:16">
      <c r="A551" s="159" t="s">
        <v>664</v>
      </c>
      <c r="B551" s="160" t="s">
        <v>1595</v>
      </c>
      <c r="C551" s="161">
        <v>11.097014925373101</v>
      </c>
      <c r="D551" s="162">
        <v>2.6315037431987398</v>
      </c>
      <c r="E551" s="163">
        <v>3.1985000000000001</v>
      </c>
      <c r="F551" s="164">
        <v>1</v>
      </c>
      <c r="G551" s="165">
        <f t="shared" si="8"/>
        <v>3.1985000000000001</v>
      </c>
      <c r="H551" s="166">
        <f>ROUND('2-Calculator'!$G$23*E551,2)</f>
        <v>17159.95</v>
      </c>
      <c r="I551" s="167" t="s">
        <v>18</v>
      </c>
      <c r="J551" s="167" t="s">
        <v>17</v>
      </c>
      <c r="K551" s="168" t="s">
        <v>150</v>
      </c>
      <c r="L551" s="169" t="s">
        <v>151</v>
      </c>
      <c r="M551" s="170"/>
      <c r="O551" s="158"/>
      <c r="P551" s="158"/>
    </row>
    <row r="552" spans="1:16">
      <c r="A552" s="172" t="s">
        <v>665</v>
      </c>
      <c r="B552" s="173" t="s">
        <v>1595</v>
      </c>
      <c r="C552" s="174">
        <v>20.544973544973502</v>
      </c>
      <c r="D552" s="175">
        <v>4.6495267873938602</v>
      </c>
      <c r="E552" s="176">
        <v>5.6513</v>
      </c>
      <c r="F552" s="177">
        <v>1</v>
      </c>
      <c r="G552" s="176">
        <f t="shared" si="8"/>
        <v>5.6513</v>
      </c>
      <c r="H552" s="178">
        <f>ROUND('2-Calculator'!$G$23*E552,2)</f>
        <v>30319.22</v>
      </c>
      <c r="I552" s="179" t="s">
        <v>18</v>
      </c>
      <c r="J552" s="179" t="s">
        <v>17</v>
      </c>
      <c r="K552" s="180" t="s">
        <v>150</v>
      </c>
      <c r="L552" s="181" t="s">
        <v>151</v>
      </c>
      <c r="M552" s="170"/>
      <c r="O552" s="158"/>
      <c r="P552" s="158"/>
    </row>
    <row r="553" spans="1:16">
      <c r="A553" s="182" t="s">
        <v>666</v>
      </c>
      <c r="B553" s="183" t="s">
        <v>667</v>
      </c>
      <c r="C553" s="184">
        <v>2.5306214383854799</v>
      </c>
      <c r="D553" s="185">
        <v>1.0157684790813</v>
      </c>
      <c r="E553" s="186">
        <v>1.2346999999999999</v>
      </c>
      <c r="F553" s="187">
        <v>1</v>
      </c>
      <c r="G553" s="165">
        <f t="shared" si="8"/>
        <v>1.2346999999999999</v>
      </c>
      <c r="H553" s="166">
        <f>ROUND('2-Calculator'!$G$23*E553,2)</f>
        <v>6624.17</v>
      </c>
      <c r="I553" s="188" t="s">
        <v>18</v>
      </c>
      <c r="J553" s="188" t="s">
        <v>17</v>
      </c>
      <c r="K553" s="189" t="s">
        <v>150</v>
      </c>
      <c r="L553" s="190" t="s">
        <v>151</v>
      </c>
      <c r="M553" s="170"/>
      <c r="O553" s="158"/>
      <c r="P553" s="158"/>
    </row>
    <row r="554" spans="1:16">
      <c r="A554" s="159" t="s">
        <v>668</v>
      </c>
      <c r="B554" s="160" t="s">
        <v>667</v>
      </c>
      <c r="C554" s="161">
        <v>3.91969119239279</v>
      </c>
      <c r="D554" s="162">
        <v>1.3186723675077701</v>
      </c>
      <c r="E554" s="163">
        <v>1.6028</v>
      </c>
      <c r="F554" s="164">
        <v>1</v>
      </c>
      <c r="G554" s="165">
        <f t="shared" si="8"/>
        <v>1.6028</v>
      </c>
      <c r="H554" s="166">
        <f>ROUND('2-Calculator'!$G$23*E554,2)</f>
        <v>8599.02</v>
      </c>
      <c r="I554" s="167" t="s">
        <v>18</v>
      </c>
      <c r="J554" s="167" t="s">
        <v>17</v>
      </c>
      <c r="K554" s="168" t="s">
        <v>150</v>
      </c>
      <c r="L554" s="169" t="s">
        <v>151</v>
      </c>
      <c r="M554" s="170"/>
      <c r="O554" s="158"/>
      <c r="P554" s="158"/>
    </row>
    <row r="555" spans="1:16">
      <c r="A555" s="159" t="s">
        <v>669</v>
      </c>
      <c r="B555" s="160" t="s">
        <v>667</v>
      </c>
      <c r="C555" s="161">
        <v>6.2262308152282202</v>
      </c>
      <c r="D555" s="162">
        <v>1.7145753631005101</v>
      </c>
      <c r="E555" s="163">
        <v>2.0840999999999998</v>
      </c>
      <c r="F555" s="164">
        <v>1</v>
      </c>
      <c r="G555" s="165">
        <f t="shared" si="8"/>
        <v>2.0840999999999998</v>
      </c>
      <c r="H555" s="166">
        <f>ROUND('2-Calculator'!$G$23*E555,2)</f>
        <v>11181.2</v>
      </c>
      <c r="I555" s="167" t="s">
        <v>18</v>
      </c>
      <c r="J555" s="167" t="s">
        <v>17</v>
      </c>
      <c r="K555" s="168" t="s">
        <v>150</v>
      </c>
      <c r="L555" s="169" t="s">
        <v>151</v>
      </c>
      <c r="M555" s="170"/>
      <c r="O555" s="158"/>
      <c r="P555" s="158"/>
    </row>
    <row r="556" spans="1:16">
      <c r="A556" s="172" t="s">
        <v>670</v>
      </c>
      <c r="B556" s="173" t="s">
        <v>667</v>
      </c>
      <c r="C556" s="174">
        <v>12.573863636363599</v>
      </c>
      <c r="D556" s="175">
        <v>3.1888343684098901</v>
      </c>
      <c r="E556" s="176">
        <v>3.8759000000000001</v>
      </c>
      <c r="F556" s="177">
        <v>1</v>
      </c>
      <c r="G556" s="176">
        <f t="shared" si="8"/>
        <v>3.8759000000000001</v>
      </c>
      <c r="H556" s="178">
        <f>ROUND('2-Calculator'!$G$23*E556,2)</f>
        <v>20794.2</v>
      </c>
      <c r="I556" s="179" t="s">
        <v>18</v>
      </c>
      <c r="J556" s="179" t="s">
        <v>17</v>
      </c>
      <c r="K556" s="180" t="s">
        <v>150</v>
      </c>
      <c r="L556" s="181" t="s">
        <v>151</v>
      </c>
      <c r="M556" s="170"/>
      <c r="O556" s="158"/>
      <c r="P556" s="158"/>
    </row>
    <row r="557" spans="1:16">
      <c r="A557" s="182" t="s">
        <v>671</v>
      </c>
      <c r="B557" s="183" t="s">
        <v>1745</v>
      </c>
      <c r="C557" s="184">
        <v>3.9805249788314998</v>
      </c>
      <c r="D557" s="185">
        <v>1.1323956674609199</v>
      </c>
      <c r="E557" s="186">
        <v>1.3764000000000001</v>
      </c>
      <c r="F557" s="187">
        <v>1</v>
      </c>
      <c r="G557" s="165">
        <f t="shared" si="8"/>
        <v>1.3764000000000001</v>
      </c>
      <c r="H557" s="166">
        <f>ROUND('2-Calculator'!$G$23*E557,2)</f>
        <v>7384.39</v>
      </c>
      <c r="I557" s="188" t="s">
        <v>18</v>
      </c>
      <c r="J557" s="188" t="s">
        <v>17</v>
      </c>
      <c r="K557" s="189" t="s">
        <v>150</v>
      </c>
      <c r="L557" s="190" t="s">
        <v>151</v>
      </c>
      <c r="M557" s="170"/>
      <c r="O557" s="158"/>
      <c r="P557" s="158"/>
    </row>
    <row r="558" spans="1:16">
      <c r="A558" s="159" t="s">
        <v>672</v>
      </c>
      <c r="B558" s="160" t="s">
        <v>1745</v>
      </c>
      <c r="C558" s="161">
        <v>4.47234906139016</v>
      </c>
      <c r="D558" s="162">
        <v>1.20615238768333</v>
      </c>
      <c r="E558" s="163">
        <v>1.4661</v>
      </c>
      <c r="F558" s="164">
        <v>1</v>
      </c>
      <c r="G558" s="165">
        <f t="shared" si="8"/>
        <v>1.4661</v>
      </c>
      <c r="H558" s="166">
        <f>ROUND('2-Calculator'!$G$23*E558,2)</f>
        <v>7865.63</v>
      </c>
      <c r="I558" s="167" t="s">
        <v>18</v>
      </c>
      <c r="J558" s="167" t="s">
        <v>17</v>
      </c>
      <c r="K558" s="168" t="s">
        <v>150</v>
      </c>
      <c r="L558" s="169" t="s">
        <v>151</v>
      </c>
      <c r="M558" s="170"/>
      <c r="O558" s="158"/>
      <c r="P558" s="158"/>
    </row>
    <row r="559" spans="1:16">
      <c r="A559" s="159" t="s">
        <v>673</v>
      </c>
      <c r="B559" s="160" t="s">
        <v>1745</v>
      </c>
      <c r="C559" s="161">
        <v>6.1505698860228</v>
      </c>
      <c r="D559" s="162">
        <v>1.3584379157741899</v>
      </c>
      <c r="E559" s="163">
        <v>1.6511</v>
      </c>
      <c r="F559" s="164">
        <v>1</v>
      </c>
      <c r="G559" s="165">
        <f t="shared" si="8"/>
        <v>1.6511</v>
      </c>
      <c r="H559" s="166">
        <f>ROUND('2-Calculator'!$G$23*E559,2)</f>
        <v>8858.15</v>
      </c>
      <c r="I559" s="167" t="s">
        <v>18</v>
      </c>
      <c r="J559" s="167" t="s">
        <v>17</v>
      </c>
      <c r="K559" s="168" t="s">
        <v>150</v>
      </c>
      <c r="L559" s="169" t="s">
        <v>151</v>
      </c>
      <c r="M559" s="170"/>
      <c r="O559" s="158"/>
      <c r="P559" s="158"/>
    </row>
    <row r="560" spans="1:16">
      <c r="A560" s="172" t="s">
        <v>674</v>
      </c>
      <c r="B560" s="173" t="s">
        <v>1745</v>
      </c>
      <c r="C560" s="174">
        <v>13.071186440678</v>
      </c>
      <c r="D560" s="175">
        <v>3.2763023306925798</v>
      </c>
      <c r="E560" s="176">
        <v>3.9823</v>
      </c>
      <c r="F560" s="177">
        <v>1</v>
      </c>
      <c r="G560" s="176">
        <f t="shared" si="8"/>
        <v>3.9823</v>
      </c>
      <c r="H560" s="178">
        <f>ROUND('2-Calculator'!$G$23*E560,2)</f>
        <v>21365.040000000001</v>
      </c>
      <c r="I560" s="179" t="s">
        <v>18</v>
      </c>
      <c r="J560" s="179" t="s">
        <v>17</v>
      </c>
      <c r="K560" s="180" t="s">
        <v>150</v>
      </c>
      <c r="L560" s="181" t="s">
        <v>151</v>
      </c>
      <c r="M560" s="170"/>
      <c r="O560" s="158"/>
      <c r="P560" s="158"/>
    </row>
    <row r="561" spans="1:16">
      <c r="A561" s="182" t="s">
        <v>675</v>
      </c>
      <c r="B561" s="183" t="s">
        <v>1746</v>
      </c>
      <c r="C561" s="184">
        <v>2.91163895486936</v>
      </c>
      <c r="D561" s="185">
        <v>0.47054459056298797</v>
      </c>
      <c r="E561" s="186">
        <v>0.57189999999999996</v>
      </c>
      <c r="F561" s="187">
        <v>1</v>
      </c>
      <c r="G561" s="165">
        <f t="shared" si="8"/>
        <v>0.57189999999999996</v>
      </c>
      <c r="H561" s="166">
        <f>ROUND('2-Calculator'!$G$23*E561,2)</f>
        <v>3068.24</v>
      </c>
      <c r="I561" s="188" t="s">
        <v>18</v>
      </c>
      <c r="J561" s="188" t="s">
        <v>17</v>
      </c>
      <c r="K561" s="189" t="s">
        <v>150</v>
      </c>
      <c r="L561" s="190" t="s">
        <v>151</v>
      </c>
      <c r="M561" s="170"/>
      <c r="O561" s="158"/>
      <c r="P561" s="158"/>
    </row>
    <row r="562" spans="1:16">
      <c r="A562" s="159" t="s">
        <v>676</v>
      </c>
      <c r="B562" s="160" t="s">
        <v>1746</v>
      </c>
      <c r="C562" s="161">
        <v>3.6536393890263699</v>
      </c>
      <c r="D562" s="162">
        <v>0.59047112030406601</v>
      </c>
      <c r="E562" s="163">
        <v>0.7177</v>
      </c>
      <c r="F562" s="164">
        <v>1</v>
      </c>
      <c r="G562" s="165">
        <f t="shared" si="8"/>
        <v>0.7177</v>
      </c>
      <c r="H562" s="166">
        <f>ROUND('2-Calculator'!$G$23*E562,2)</f>
        <v>3850.46</v>
      </c>
      <c r="I562" s="167" t="s">
        <v>18</v>
      </c>
      <c r="J562" s="167" t="s">
        <v>17</v>
      </c>
      <c r="K562" s="168" t="s">
        <v>150</v>
      </c>
      <c r="L562" s="169" t="s">
        <v>151</v>
      </c>
      <c r="M562" s="170"/>
      <c r="O562" s="158"/>
      <c r="P562" s="158"/>
    </row>
    <row r="563" spans="1:16">
      <c r="A563" s="159" t="s">
        <v>677</v>
      </c>
      <c r="B563" s="160" t="s">
        <v>1746</v>
      </c>
      <c r="C563" s="161">
        <v>5.6819739048035602</v>
      </c>
      <c r="D563" s="162">
        <v>0.902691383721695</v>
      </c>
      <c r="E563" s="163">
        <v>1.0972</v>
      </c>
      <c r="F563" s="164">
        <v>1</v>
      </c>
      <c r="G563" s="165">
        <f t="shared" si="8"/>
        <v>1.0972</v>
      </c>
      <c r="H563" s="166">
        <f>ROUND('2-Calculator'!$G$23*E563,2)</f>
        <v>5886.48</v>
      </c>
      <c r="I563" s="167" t="s">
        <v>18</v>
      </c>
      <c r="J563" s="167" t="s">
        <v>17</v>
      </c>
      <c r="K563" s="168" t="s">
        <v>150</v>
      </c>
      <c r="L563" s="169" t="s">
        <v>151</v>
      </c>
      <c r="M563" s="170"/>
      <c r="O563" s="158"/>
      <c r="P563" s="158"/>
    </row>
    <row r="564" spans="1:16">
      <c r="A564" s="172" t="s">
        <v>678</v>
      </c>
      <c r="B564" s="173" t="s">
        <v>1746</v>
      </c>
      <c r="C564" s="174">
        <v>10.0107161526398</v>
      </c>
      <c r="D564" s="175">
        <v>1.93037724639385</v>
      </c>
      <c r="E564" s="176">
        <v>2.3464</v>
      </c>
      <c r="F564" s="177">
        <v>1</v>
      </c>
      <c r="G564" s="176">
        <f t="shared" si="8"/>
        <v>2.3464</v>
      </c>
      <c r="H564" s="178">
        <f>ROUND('2-Calculator'!$G$23*E564,2)</f>
        <v>12588.44</v>
      </c>
      <c r="I564" s="179" t="s">
        <v>18</v>
      </c>
      <c r="J564" s="179" t="s">
        <v>17</v>
      </c>
      <c r="K564" s="180" t="s">
        <v>150</v>
      </c>
      <c r="L564" s="181" t="s">
        <v>151</v>
      </c>
      <c r="M564" s="170"/>
      <c r="O564" s="158"/>
      <c r="P564" s="158"/>
    </row>
    <row r="565" spans="1:16">
      <c r="A565" s="182" t="s">
        <v>679</v>
      </c>
      <c r="B565" s="183" t="s">
        <v>1596</v>
      </c>
      <c r="C565" s="184">
        <v>2.8318523581681498</v>
      </c>
      <c r="D565" s="185">
        <v>0.48546671502781402</v>
      </c>
      <c r="E565" s="186">
        <v>0.59009999999999996</v>
      </c>
      <c r="F565" s="187">
        <v>1</v>
      </c>
      <c r="G565" s="165">
        <f t="shared" si="8"/>
        <v>0.59009999999999996</v>
      </c>
      <c r="H565" s="166">
        <f>ROUND('2-Calculator'!$G$23*E565,2)</f>
        <v>3165.89</v>
      </c>
      <c r="I565" s="188" t="s">
        <v>18</v>
      </c>
      <c r="J565" s="188" t="s">
        <v>17</v>
      </c>
      <c r="K565" s="189" t="s">
        <v>150</v>
      </c>
      <c r="L565" s="190" t="s">
        <v>151</v>
      </c>
      <c r="M565" s="170"/>
      <c r="O565" s="158"/>
      <c r="P565" s="158"/>
    </row>
    <row r="566" spans="1:16">
      <c r="A566" s="159" t="s">
        <v>680</v>
      </c>
      <c r="B566" s="160" t="s">
        <v>1596</v>
      </c>
      <c r="C566" s="161">
        <v>3.7152113545202101</v>
      </c>
      <c r="D566" s="162">
        <v>0.637465862928278</v>
      </c>
      <c r="E566" s="163">
        <v>0.77490000000000003</v>
      </c>
      <c r="F566" s="164">
        <v>1</v>
      </c>
      <c r="G566" s="165">
        <f t="shared" si="8"/>
        <v>0.77490000000000003</v>
      </c>
      <c r="H566" s="166">
        <f>ROUND('2-Calculator'!$G$23*E566,2)</f>
        <v>4157.34</v>
      </c>
      <c r="I566" s="167" t="s">
        <v>18</v>
      </c>
      <c r="J566" s="167" t="s">
        <v>17</v>
      </c>
      <c r="K566" s="168" t="s">
        <v>150</v>
      </c>
      <c r="L566" s="169" t="s">
        <v>151</v>
      </c>
      <c r="M566" s="170"/>
      <c r="O566" s="158"/>
      <c r="P566" s="158"/>
    </row>
    <row r="567" spans="1:16">
      <c r="A567" s="159" t="s">
        <v>681</v>
      </c>
      <c r="B567" s="160" t="s">
        <v>1596</v>
      </c>
      <c r="C567" s="161">
        <v>5.8611362214032399</v>
      </c>
      <c r="D567" s="162">
        <v>0.96872495482648102</v>
      </c>
      <c r="E567" s="163">
        <v>1.1774</v>
      </c>
      <c r="F567" s="164">
        <v>1</v>
      </c>
      <c r="G567" s="165">
        <f t="shared" si="8"/>
        <v>1.1774</v>
      </c>
      <c r="H567" s="166">
        <f>ROUND('2-Calculator'!$G$23*E567,2)</f>
        <v>6316.75</v>
      </c>
      <c r="I567" s="167" t="s">
        <v>18</v>
      </c>
      <c r="J567" s="167" t="s">
        <v>17</v>
      </c>
      <c r="K567" s="168" t="s">
        <v>150</v>
      </c>
      <c r="L567" s="169" t="s">
        <v>151</v>
      </c>
      <c r="M567" s="170"/>
      <c r="O567" s="158"/>
      <c r="P567" s="158"/>
    </row>
    <row r="568" spans="1:16">
      <c r="A568" s="172" t="s">
        <v>682</v>
      </c>
      <c r="B568" s="173" t="s">
        <v>1596</v>
      </c>
      <c r="C568" s="174">
        <v>10.9472645234067</v>
      </c>
      <c r="D568" s="175">
        <v>2.0796205480914498</v>
      </c>
      <c r="E568" s="176">
        <v>2.5276999999999998</v>
      </c>
      <c r="F568" s="177">
        <v>1</v>
      </c>
      <c r="G568" s="176">
        <f t="shared" si="8"/>
        <v>2.5276999999999998</v>
      </c>
      <c r="H568" s="178">
        <f>ROUND('2-Calculator'!$G$23*E568,2)</f>
        <v>13561.11</v>
      </c>
      <c r="I568" s="179" t="s">
        <v>18</v>
      </c>
      <c r="J568" s="179" t="s">
        <v>17</v>
      </c>
      <c r="K568" s="180" t="s">
        <v>150</v>
      </c>
      <c r="L568" s="181" t="s">
        <v>151</v>
      </c>
      <c r="M568" s="170"/>
      <c r="O568" s="158"/>
      <c r="P568" s="158"/>
    </row>
    <row r="569" spans="1:16">
      <c r="A569" s="182" t="s">
        <v>683</v>
      </c>
      <c r="B569" s="183" t="s">
        <v>1747</v>
      </c>
      <c r="C569" s="184">
        <v>3.18540433925049</v>
      </c>
      <c r="D569" s="185">
        <v>0.56925058194865297</v>
      </c>
      <c r="E569" s="186">
        <v>0.69199999999999995</v>
      </c>
      <c r="F569" s="187">
        <v>1</v>
      </c>
      <c r="G569" s="165">
        <f t="shared" si="8"/>
        <v>0.69199999999999995</v>
      </c>
      <c r="H569" s="166">
        <f>ROUND('2-Calculator'!$G$23*E569,2)</f>
        <v>3712.58</v>
      </c>
      <c r="I569" s="188" t="s">
        <v>18</v>
      </c>
      <c r="J569" s="188" t="s">
        <v>17</v>
      </c>
      <c r="K569" s="189" t="s">
        <v>150</v>
      </c>
      <c r="L569" s="190" t="s">
        <v>151</v>
      </c>
      <c r="M569" s="170"/>
      <c r="O569" s="158"/>
      <c r="P569" s="158"/>
    </row>
    <row r="570" spans="1:16">
      <c r="A570" s="159" t="s">
        <v>684</v>
      </c>
      <c r="B570" s="160" t="s">
        <v>1747</v>
      </c>
      <c r="C570" s="161">
        <v>4.20545290089159</v>
      </c>
      <c r="D570" s="162">
        <v>0.778454642779428</v>
      </c>
      <c r="E570" s="163">
        <v>0.94620000000000004</v>
      </c>
      <c r="F570" s="164">
        <v>1</v>
      </c>
      <c r="G570" s="165">
        <f t="shared" si="8"/>
        <v>0.94620000000000004</v>
      </c>
      <c r="H570" s="166">
        <f>ROUND('2-Calculator'!$G$23*E570,2)</f>
        <v>5076.3599999999997</v>
      </c>
      <c r="I570" s="167" t="s">
        <v>18</v>
      </c>
      <c r="J570" s="167" t="s">
        <v>17</v>
      </c>
      <c r="K570" s="168" t="s">
        <v>150</v>
      </c>
      <c r="L570" s="169" t="s">
        <v>151</v>
      </c>
      <c r="M570" s="170"/>
      <c r="O570" s="158"/>
      <c r="P570" s="158"/>
    </row>
    <row r="571" spans="1:16">
      <c r="A571" s="159" t="s">
        <v>685</v>
      </c>
      <c r="B571" s="160" t="s">
        <v>1747</v>
      </c>
      <c r="C571" s="161">
        <v>6.0121527777777803</v>
      </c>
      <c r="D571" s="162">
        <v>1.03122297088142</v>
      </c>
      <c r="E571" s="163">
        <v>1.2534000000000001</v>
      </c>
      <c r="F571" s="164">
        <v>1</v>
      </c>
      <c r="G571" s="165">
        <f t="shared" si="8"/>
        <v>1.2534000000000001</v>
      </c>
      <c r="H571" s="166">
        <f>ROUND('2-Calculator'!$G$23*E571,2)</f>
        <v>6724.49</v>
      </c>
      <c r="I571" s="167" t="s">
        <v>18</v>
      </c>
      <c r="J571" s="167" t="s">
        <v>17</v>
      </c>
      <c r="K571" s="168" t="s">
        <v>150</v>
      </c>
      <c r="L571" s="169" t="s">
        <v>151</v>
      </c>
      <c r="M571" s="170"/>
      <c r="O571" s="158"/>
      <c r="P571" s="158"/>
    </row>
    <row r="572" spans="1:16">
      <c r="A572" s="172" t="s">
        <v>686</v>
      </c>
      <c r="B572" s="173" t="s">
        <v>1747</v>
      </c>
      <c r="C572" s="174">
        <v>8.9328091493924209</v>
      </c>
      <c r="D572" s="175">
        <v>1.51797232604274</v>
      </c>
      <c r="E572" s="176">
        <v>1.8451</v>
      </c>
      <c r="F572" s="177">
        <v>1</v>
      </c>
      <c r="G572" s="176">
        <f t="shared" si="8"/>
        <v>1.8451</v>
      </c>
      <c r="H572" s="178">
        <f>ROUND('2-Calculator'!$G$23*E572,2)</f>
        <v>9898.9599999999991</v>
      </c>
      <c r="I572" s="179" t="s">
        <v>18</v>
      </c>
      <c r="J572" s="179" t="s">
        <v>17</v>
      </c>
      <c r="K572" s="180" t="s">
        <v>150</v>
      </c>
      <c r="L572" s="181" t="s">
        <v>151</v>
      </c>
      <c r="M572" s="170"/>
      <c r="O572" s="158"/>
      <c r="P572" s="158"/>
    </row>
    <row r="573" spans="1:16">
      <c r="A573" s="182" t="s">
        <v>687</v>
      </c>
      <c r="B573" s="183" t="s">
        <v>1597</v>
      </c>
      <c r="C573" s="184">
        <v>3.0353459907478801</v>
      </c>
      <c r="D573" s="185">
        <v>0.52015181830927704</v>
      </c>
      <c r="E573" s="186">
        <v>0.63229999999999997</v>
      </c>
      <c r="F573" s="187">
        <v>1</v>
      </c>
      <c r="G573" s="165">
        <f t="shared" si="8"/>
        <v>0.63229999999999997</v>
      </c>
      <c r="H573" s="166">
        <f>ROUND('2-Calculator'!$G$23*E573,2)</f>
        <v>3392.29</v>
      </c>
      <c r="I573" s="188" t="s">
        <v>18</v>
      </c>
      <c r="J573" s="188" t="s">
        <v>17</v>
      </c>
      <c r="K573" s="189" t="s">
        <v>150</v>
      </c>
      <c r="L573" s="190" t="s">
        <v>151</v>
      </c>
      <c r="M573" s="170"/>
      <c r="O573" s="158"/>
      <c r="P573" s="158"/>
    </row>
    <row r="574" spans="1:16">
      <c r="A574" s="159" t="s">
        <v>688</v>
      </c>
      <c r="B574" s="160" t="s">
        <v>1597</v>
      </c>
      <c r="C574" s="161">
        <v>3.9736375283335001</v>
      </c>
      <c r="D574" s="162">
        <v>0.67422961451529895</v>
      </c>
      <c r="E574" s="163">
        <v>0.81950000000000001</v>
      </c>
      <c r="F574" s="164">
        <v>1</v>
      </c>
      <c r="G574" s="165">
        <f t="shared" si="8"/>
        <v>0.81950000000000001</v>
      </c>
      <c r="H574" s="166">
        <f>ROUND('2-Calculator'!$G$23*E574,2)</f>
        <v>4396.62</v>
      </c>
      <c r="I574" s="167" t="s">
        <v>18</v>
      </c>
      <c r="J574" s="167" t="s">
        <v>17</v>
      </c>
      <c r="K574" s="168" t="s">
        <v>150</v>
      </c>
      <c r="L574" s="169" t="s">
        <v>151</v>
      </c>
      <c r="M574" s="170"/>
      <c r="O574" s="158"/>
      <c r="P574" s="158"/>
    </row>
    <row r="575" spans="1:16">
      <c r="A575" s="159" t="s">
        <v>689</v>
      </c>
      <c r="B575" s="160" t="s">
        <v>1597</v>
      </c>
      <c r="C575" s="161">
        <v>6.4119690510026803</v>
      </c>
      <c r="D575" s="162">
        <v>1.0449671486968299</v>
      </c>
      <c r="E575" s="163">
        <v>1.2702</v>
      </c>
      <c r="F575" s="164">
        <v>1</v>
      </c>
      <c r="G575" s="165">
        <f t="shared" si="8"/>
        <v>1.2702</v>
      </c>
      <c r="H575" s="166">
        <f>ROUND('2-Calculator'!$G$23*E575,2)</f>
        <v>6814.62</v>
      </c>
      <c r="I575" s="167" t="s">
        <v>18</v>
      </c>
      <c r="J575" s="167" t="s">
        <v>17</v>
      </c>
      <c r="K575" s="168" t="s">
        <v>150</v>
      </c>
      <c r="L575" s="169" t="s">
        <v>151</v>
      </c>
      <c r="M575" s="170"/>
      <c r="O575" s="158"/>
      <c r="P575" s="158"/>
    </row>
    <row r="576" spans="1:16">
      <c r="A576" s="172" t="s">
        <v>690</v>
      </c>
      <c r="B576" s="173" t="s">
        <v>1597</v>
      </c>
      <c r="C576" s="174">
        <v>12.6309566463633</v>
      </c>
      <c r="D576" s="175">
        <v>2.4274600123295</v>
      </c>
      <c r="E576" s="176">
        <v>2.9506000000000001</v>
      </c>
      <c r="F576" s="177">
        <v>1</v>
      </c>
      <c r="G576" s="176">
        <f t="shared" si="8"/>
        <v>2.9506000000000001</v>
      </c>
      <c r="H576" s="178">
        <f>ROUND('2-Calculator'!$G$23*E576,2)</f>
        <v>15829.97</v>
      </c>
      <c r="I576" s="179" t="s">
        <v>18</v>
      </c>
      <c r="J576" s="179" t="s">
        <v>17</v>
      </c>
      <c r="K576" s="180" t="s">
        <v>150</v>
      </c>
      <c r="L576" s="181" t="s">
        <v>151</v>
      </c>
      <c r="M576" s="170"/>
      <c r="O576" s="158"/>
      <c r="P576" s="158"/>
    </row>
    <row r="577" spans="1:16">
      <c r="A577" s="182" t="s">
        <v>691</v>
      </c>
      <c r="B577" s="183" t="s">
        <v>1598</v>
      </c>
      <c r="C577" s="184">
        <v>2.8629504157683998</v>
      </c>
      <c r="D577" s="185">
        <v>0.504708344730738</v>
      </c>
      <c r="E577" s="186">
        <v>0.61339999999999995</v>
      </c>
      <c r="F577" s="187">
        <v>1</v>
      </c>
      <c r="G577" s="165">
        <f t="shared" si="8"/>
        <v>0.61339999999999995</v>
      </c>
      <c r="H577" s="166">
        <f>ROUND('2-Calculator'!$G$23*E577,2)</f>
        <v>3290.89</v>
      </c>
      <c r="I577" s="188" t="s">
        <v>18</v>
      </c>
      <c r="J577" s="188" t="s">
        <v>17</v>
      </c>
      <c r="K577" s="189" t="s">
        <v>150</v>
      </c>
      <c r="L577" s="190" t="s">
        <v>151</v>
      </c>
      <c r="M577" s="170"/>
      <c r="O577" s="158"/>
      <c r="P577" s="158"/>
    </row>
    <row r="578" spans="1:16">
      <c r="A578" s="159" t="s">
        <v>692</v>
      </c>
      <c r="B578" s="160" t="s">
        <v>1598</v>
      </c>
      <c r="C578" s="161">
        <v>3.4456629016339502</v>
      </c>
      <c r="D578" s="162">
        <v>0.63313313713184904</v>
      </c>
      <c r="E578" s="163">
        <v>0.76949999999999996</v>
      </c>
      <c r="F578" s="164">
        <v>1</v>
      </c>
      <c r="G578" s="165">
        <f t="shared" si="8"/>
        <v>0.76949999999999996</v>
      </c>
      <c r="H578" s="166">
        <f>ROUND('2-Calculator'!$G$23*E578,2)</f>
        <v>4128.37</v>
      </c>
      <c r="I578" s="167" t="s">
        <v>18</v>
      </c>
      <c r="J578" s="167" t="s">
        <v>17</v>
      </c>
      <c r="K578" s="168" t="s">
        <v>150</v>
      </c>
      <c r="L578" s="169" t="s">
        <v>151</v>
      </c>
      <c r="M578" s="170"/>
      <c r="O578" s="158"/>
      <c r="P578" s="158"/>
    </row>
    <row r="579" spans="1:16">
      <c r="A579" s="159" t="s">
        <v>693</v>
      </c>
      <c r="B579" s="160" t="s">
        <v>1598</v>
      </c>
      <c r="C579" s="161">
        <v>5.1538461538461497</v>
      </c>
      <c r="D579" s="162">
        <v>0.89920471911432598</v>
      </c>
      <c r="E579" s="163">
        <v>1.093</v>
      </c>
      <c r="F579" s="164">
        <v>1</v>
      </c>
      <c r="G579" s="165">
        <f t="shared" si="8"/>
        <v>1.093</v>
      </c>
      <c r="H579" s="166">
        <f>ROUND('2-Calculator'!$G$23*E579,2)</f>
        <v>5863.95</v>
      </c>
      <c r="I579" s="167" t="s">
        <v>18</v>
      </c>
      <c r="J579" s="167" t="s">
        <v>17</v>
      </c>
      <c r="K579" s="168" t="s">
        <v>150</v>
      </c>
      <c r="L579" s="169" t="s">
        <v>151</v>
      </c>
      <c r="M579" s="170"/>
      <c r="O579" s="158"/>
      <c r="P579" s="158"/>
    </row>
    <row r="580" spans="1:16">
      <c r="A580" s="172" t="s">
        <v>694</v>
      </c>
      <c r="B580" s="173" t="s">
        <v>1598</v>
      </c>
      <c r="C580" s="174">
        <v>9.3223650385604095</v>
      </c>
      <c r="D580" s="175">
        <v>1.67572423053634</v>
      </c>
      <c r="E580" s="176">
        <v>2.0367999999999999</v>
      </c>
      <c r="F580" s="177">
        <v>1</v>
      </c>
      <c r="G580" s="176">
        <f t="shared" si="8"/>
        <v>2.0367999999999999</v>
      </c>
      <c r="H580" s="178">
        <f>ROUND('2-Calculator'!$G$23*E580,2)</f>
        <v>10927.43</v>
      </c>
      <c r="I580" s="179" t="s">
        <v>18</v>
      </c>
      <c r="J580" s="179" t="s">
        <v>17</v>
      </c>
      <c r="K580" s="180" t="s">
        <v>150</v>
      </c>
      <c r="L580" s="181" t="s">
        <v>151</v>
      </c>
      <c r="M580" s="170"/>
      <c r="O580" s="158"/>
      <c r="P580" s="158"/>
    </row>
    <row r="581" spans="1:16">
      <c r="A581" s="182" t="s">
        <v>695</v>
      </c>
      <c r="B581" s="183" t="s">
        <v>1748</v>
      </c>
      <c r="C581" s="184">
        <v>2.5646612979630499</v>
      </c>
      <c r="D581" s="185">
        <v>0.61239697687495198</v>
      </c>
      <c r="E581" s="186">
        <v>0.74439999999999995</v>
      </c>
      <c r="F581" s="187">
        <v>1</v>
      </c>
      <c r="G581" s="165">
        <f t="shared" si="8"/>
        <v>0.74439999999999995</v>
      </c>
      <c r="H581" s="166">
        <f>ROUND('2-Calculator'!$G$23*E581,2)</f>
        <v>3993.71</v>
      </c>
      <c r="I581" s="188" t="s">
        <v>18</v>
      </c>
      <c r="J581" s="188" t="s">
        <v>17</v>
      </c>
      <c r="K581" s="189" t="s">
        <v>150</v>
      </c>
      <c r="L581" s="190" t="s">
        <v>151</v>
      </c>
      <c r="M581" s="170"/>
      <c r="O581" s="158"/>
      <c r="P581" s="158"/>
    </row>
    <row r="582" spans="1:16">
      <c r="A582" s="159" t="s">
        <v>696</v>
      </c>
      <c r="B582" s="160" t="s">
        <v>1748</v>
      </c>
      <c r="C582" s="161">
        <v>3.7104174709093898</v>
      </c>
      <c r="D582" s="162">
        <v>0.81221146184631599</v>
      </c>
      <c r="E582" s="163">
        <v>0.98719999999999997</v>
      </c>
      <c r="F582" s="164">
        <v>1</v>
      </c>
      <c r="G582" s="165">
        <f t="shared" si="8"/>
        <v>0.98719999999999997</v>
      </c>
      <c r="H582" s="166">
        <f>ROUND('2-Calculator'!$G$23*E582,2)</f>
        <v>5296.33</v>
      </c>
      <c r="I582" s="167" t="s">
        <v>18</v>
      </c>
      <c r="J582" s="167" t="s">
        <v>17</v>
      </c>
      <c r="K582" s="168" t="s">
        <v>150</v>
      </c>
      <c r="L582" s="169" t="s">
        <v>151</v>
      </c>
      <c r="M582" s="170"/>
      <c r="O582" s="158"/>
      <c r="P582" s="158"/>
    </row>
    <row r="583" spans="1:16">
      <c r="A583" s="159" t="s">
        <v>697</v>
      </c>
      <c r="B583" s="160" t="s">
        <v>1748</v>
      </c>
      <c r="C583" s="161">
        <v>5.8579905596763302</v>
      </c>
      <c r="D583" s="162">
        <v>1.1452414043402499</v>
      </c>
      <c r="E583" s="163">
        <v>1.3919999999999999</v>
      </c>
      <c r="F583" s="164">
        <v>1</v>
      </c>
      <c r="G583" s="165">
        <f t="shared" si="8"/>
        <v>1.3919999999999999</v>
      </c>
      <c r="H583" s="166">
        <f>ROUND('2-Calculator'!$G$23*E583,2)</f>
        <v>7468.08</v>
      </c>
      <c r="I583" s="167" t="s">
        <v>18</v>
      </c>
      <c r="J583" s="167" t="s">
        <v>17</v>
      </c>
      <c r="K583" s="168" t="s">
        <v>150</v>
      </c>
      <c r="L583" s="169" t="s">
        <v>151</v>
      </c>
      <c r="M583" s="170"/>
      <c r="O583" s="158"/>
      <c r="P583" s="158"/>
    </row>
    <row r="584" spans="1:16">
      <c r="A584" s="172" t="s">
        <v>698</v>
      </c>
      <c r="B584" s="173" t="s">
        <v>1748</v>
      </c>
      <c r="C584" s="174">
        <v>10.469301340861</v>
      </c>
      <c r="D584" s="175">
        <v>2.0615650931046798</v>
      </c>
      <c r="E584" s="176">
        <v>2.5057999999999998</v>
      </c>
      <c r="F584" s="177">
        <v>1</v>
      </c>
      <c r="G584" s="176">
        <f t="shared" si="8"/>
        <v>2.5057999999999998</v>
      </c>
      <c r="H584" s="178">
        <f>ROUND('2-Calculator'!$G$23*E584,2)</f>
        <v>13443.62</v>
      </c>
      <c r="I584" s="179" t="s">
        <v>18</v>
      </c>
      <c r="J584" s="179" t="s">
        <v>17</v>
      </c>
      <c r="K584" s="180" t="s">
        <v>150</v>
      </c>
      <c r="L584" s="181" t="s">
        <v>151</v>
      </c>
      <c r="M584" s="170"/>
      <c r="O584" s="158"/>
      <c r="P584" s="158"/>
    </row>
    <row r="585" spans="1:16">
      <c r="A585" s="182" t="s">
        <v>699</v>
      </c>
      <c r="B585" s="183" t="s">
        <v>1749</v>
      </c>
      <c r="C585" s="184">
        <v>4.03673047077082</v>
      </c>
      <c r="D585" s="185">
        <v>4.1560929916729199</v>
      </c>
      <c r="E585" s="186">
        <v>5.0515999999999996</v>
      </c>
      <c r="F585" s="187">
        <v>1</v>
      </c>
      <c r="G585" s="165">
        <f t="shared" si="8"/>
        <v>5.0515999999999996</v>
      </c>
      <c r="H585" s="166">
        <f>ROUND('2-Calculator'!$G$23*E585,2)</f>
        <v>27101.83</v>
      </c>
      <c r="I585" s="188" t="s">
        <v>18</v>
      </c>
      <c r="J585" s="188" t="s">
        <v>17</v>
      </c>
      <c r="K585" s="189" t="s">
        <v>150</v>
      </c>
      <c r="L585" s="190" t="s">
        <v>156</v>
      </c>
      <c r="M585" s="170"/>
      <c r="O585" s="158"/>
      <c r="P585" s="158"/>
    </row>
    <row r="586" spans="1:16">
      <c r="A586" s="159" t="s">
        <v>700</v>
      </c>
      <c r="B586" s="160" t="s">
        <v>1749</v>
      </c>
      <c r="C586" s="161">
        <v>5.9558421258304</v>
      </c>
      <c r="D586" s="162">
        <v>5.0691616467964096</v>
      </c>
      <c r="E586" s="163">
        <v>6.1615000000000002</v>
      </c>
      <c r="F586" s="164">
        <v>1</v>
      </c>
      <c r="G586" s="165">
        <f t="shared" si="8"/>
        <v>6.1615000000000002</v>
      </c>
      <c r="H586" s="166">
        <f>ROUND('2-Calculator'!$G$23*E586,2)</f>
        <v>33056.449999999997</v>
      </c>
      <c r="I586" s="167" t="s">
        <v>18</v>
      </c>
      <c r="J586" s="167" t="s">
        <v>17</v>
      </c>
      <c r="K586" s="168" t="s">
        <v>150</v>
      </c>
      <c r="L586" s="169" t="s">
        <v>156</v>
      </c>
      <c r="M586" s="170"/>
      <c r="O586" s="158"/>
      <c r="P586" s="158"/>
    </row>
    <row r="587" spans="1:16">
      <c r="A587" s="159" t="s">
        <v>701</v>
      </c>
      <c r="B587" s="160" t="s">
        <v>1749</v>
      </c>
      <c r="C587" s="161">
        <v>8.7315789473684209</v>
      </c>
      <c r="D587" s="162">
        <v>6.8560086863751399</v>
      </c>
      <c r="E587" s="163">
        <v>8.3332999999999995</v>
      </c>
      <c r="F587" s="164">
        <v>1</v>
      </c>
      <c r="G587" s="165">
        <f t="shared" si="8"/>
        <v>8.3332999999999995</v>
      </c>
      <c r="H587" s="166">
        <f>ROUND('2-Calculator'!$G$23*E587,2)</f>
        <v>44708.15</v>
      </c>
      <c r="I587" s="167" t="s">
        <v>18</v>
      </c>
      <c r="J587" s="167" t="s">
        <v>17</v>
      </c>
      <c r="K587" s="168" t="s">
        <v>150</v>
      </c>
      <c r="L587" s="169" t="s">
        <v>156</v>
      </c>
      <c r="M587" s="170"/>
      <c r="O587" s="158"/>
      <c r="P587" s="158"/>
    </row>
    <row r="588" spans="1:16">
      <c r="A588" s="172" t="s">
        <v>702</v>
      </c>
      <c r="B588" s="173" t="s">
        <v>1749</v>
      </c>
      <c r="C588" s="174">
        <v>16.0863636363636</v>
      </c>
      <c r="D588" s="175">
        <v>9.2432674961634707</v>
      </c>
      <c r="E588" s="176">
        <v>11.234999999999999</v>
      </c>
      <c r="F588" s="177">
        <v>1</v>
      </c>
      <c r="G588" s="176">
        <f t="shared" si="8"/>
        <v>11.234999999999999</v>
      </c>
      <c r="H588" s="178">
        <f>ROUND('2-Calculator'!$G$23*E588,2)</f>
        <v>60275.78</v>
      </c>
      <c r="I588" s="179" t="s">
        <v>18</v>
      </c>
      <c r="J588" s="179" t="s">
        <v>17</v>
      </c>
      <c r="K588" s="180" t="s">
        <v>150</v>
      </c>
      <c r="L588" s="181" t="s">
        <v>156</v>
      </c>
      <c r="M588" s="170"/>
      <c r="O588" s="158"/>
      <c r="P588" s="158"/>
    </row>
    <row r="589" spans="1:16">
      <c r="A589" s="182" t="s">
        <v>703</v>
      </c>
      <c r="B589" s="183" t="s">
        <v>1750</v>
      </c>
      <c r="C589" s="184">
        <v>2.84820663903258</v>
      </c>
      <c r="D589" s="185">
        <v>2.7276364044414199</v>
      </c>
      <c r="E589" s="186">
        <v>3.3153000000000001</v>
      </c>
      <c r="F589" s="187">
        <v>1</v>
      </c>
      <c r="G589" s="165">
        <f t="shared" si="8"/>
        <v>3.3153000000000001</v>
      </c>
      <c r="H589" s="166">
        <f>ROUND('2-Calculator'!$G$23*E589,2)</f>
        <v>17786.580000000002</v>
      </c>
      <c r="I589" s="188" t="s">
        <v>18</v>
      </c>
      <c r="J589" s="188" t="s">
        <v>17</v>
      </c>
      <c r="K589" s="189" t="s">
        <v>150</v>
      </c>
      <c r="L589" s="190" t="s">
        <v>156</v>
      </c>
      <c r="M589" s="170"/>
      <c r="O589" s="158"/>
      <c r="P589" s="158"/>
    </row>
    <row r="590" spans="1:16">
      <c r="A590" s="159" t="s">
        <v>704</v>
      </c>
      <c r="B590" s="160" t="s">
        <v>1750</v>
      </c>
      <c r="C590" s="161">
        <v>4.0492436862797403</v>
      </c>
      <c r="D590" s="162">
        <v>3.2761385196713602</v>
      </c>
      <c r="E590" s="163">
        <v>3.9820000000000002</v>
      </c>
      <c r="F590" s="164">
        <v>1</v>
      </c>
      <c r="G590" s="165">
        <f t="shared" si="8"/>
        <v>3.9820000000000002</v>
      </c>
      <c r="H590" s="166">
        <f>ROUND('2-Calculator'!$G$23*E590,2)</f>
        <v>21363.43</v>
      </c>
      <c r="I590" s="167" t="s">
        <v>18</v>
      </c>
      <c r="J590" s="167" t="s">
        <v>17</v>
      </c>
      <c r="K590" s="168" t="s">
        <v>150</v>
      </c>
      <c r="L590" s="169" t="s">
        <v>156</v>
      </c>
      <c r="M590" s="170"/>
      <c r="O590" s="158"/>
      <c r="P590" s="158"/>
    </row>
    <row r="591" spans="1:16">
      <c r="A591" s="159" t="s">
        <v>705</v>
      </c>
      <c r="B591" s="160" t="s">
        <v>1750</v>
      </c>
      <c r="C591" s="161">
        <v>7.7739329767492604</v>
      </c>
      <c r="D591" s="162">
        <v>4.6326796012978502</v>
      </c>
      <c r="E591" s="163">
        <v>5.6308999999999996</v>
      </c>
      <c r="F591" s="164">
        <v>1</v>
      </c>
      <c r="G591" s="165">
        <f t="shared" si="8"/>
        <v>5.6308999999999996</v>
      </c>
      <c r="H591" s="166">
        <f>ROUND('2-Calculator'!$G$23*E591,2)</f>
        <v>30209.78</v>
      </c>
      <c r="I591" s="167" t="s">
        <v>18</v>
      </c>
      <c r="J591" s="167" t="s">
        <v>17</v>
      </c>
      <c r="K591" s="168" t="s">
        <v>150</v>
      </c>
      <c r="L591" s="169" t="s">
        <v>156</v>
      </c>
      <c r="M591" s="170"/>
      <c r="O591" s="158"/>
      <c r="P591" s="158"/>
    </row>
    <row r="592" spans="1:16">
      <c r="A592" s="172" t="s">
        <v>706</v>
      </c>
      <c r="B592" s="173" t="s">
        <v>1750</v>
      </c>
      <c r="C592" s="174">
        <v>14.702278083267901</v>
      </c>
      <c r="D592" s="175">
        <v>6.5915297148982797</v>
      </c>
      <c r="E592" s="176">
        <v>8.0117999999999991</v>
      </c>
      <c r="F592" s="177">
        <v>1</v>
      </c>
      <c r="G592" s="176">
        <f t="shared" si="8"/>
        <v>8.0117999999999991</v>
      </c>
      <c r="H592" s="178">
        <f>ROUND('2-Calculator'!$G$23*E592,2)</f>
        <v>42983.31</v>
      </c>
      <c r="I592" s="179" t="s">
        <v>18</v>
      </c>
      <c r="J592" s="179" t="s">
        <v>17</v>
      </c>
      <c r="K592" s="180" t="s">
        <v>150</v>
      </c>
      <c r="L592" s="181" t="s">
        <v>156</v>
      </c>
      <c r="M592" s="170"/>
      <c r="O592" s="158"/>
      <c r="P592" s="158"/>
    </row>
    <row r="593" spans="1:16">
      <c r="A593" s="182" t="s">
        <v>707</v>
      </c>
      <c r="B593" s="183" t="s">
        <v>1599</v>
      </c>
      <c r="C593" s="184">
        <v>4.9380692167577402</v>
      </c>
      <c r="D593" s="185">
        <v>1.0262849613250999</v>
      </c>
      <c r="E593" s="186">
        <v>1.2474000000000001</v>
      </c>
      <c r="F593" s="187">
        <v>1</v>
      </c>
      <c r="G593" s="165">
        <f t="shared" si="8"/>
        <v>1.2474000000000001</v>
      </c>
      <c r="H593" s="166">
        <f>ROUND('2-Calculator'!$G$23*E593,2)</f>
        <v>6692.3</v>
      </c>
      <c r="I593" s="188" t="s">
        <v>18</v>
      </c>
      <c r="J593" s="188" t="s">
        <v>17</v>
      </c>
      <c r="K593" s="189" t="s">
        <v>150</v>
      </c>
      <c r="L593" s="190" t="s">
        <v>156</v>
      </c>
      <c r="M593" s="170"/>
      <c r="O593" s="158"/>
      <c r="P593" s="158"/>
    </row>
    <row r="594" spans="1:16">
      <c r="A594" s="159" t="s">
        <v>708</v>
      </c>
      <c r="B594" s="160" t="s">
        <v>1599</v>
      </c>
      <c r="C594" s="161">
        <v>7.1512803552867803</v>
      </c>
      <c r="D594" s="162">
        <v>1.39158787083001</v>
      </c>
      <c r="E594" s="163">
        <v>1.6915</v>
      </c>
      <c r="F594" s="164">
        <v>1</v>
      </c>
      <c r="G594" s="165">
        <f t="shared" si="8"/>
        <v>1.6915</v>
      </c>
      <c r="H594" s="166">
        <f>ROUND('2-Calculator'!$G$23*E594,2)</f>
        <v>9074.9</v>
      </c>
      <c r="I594" s="167" t="s">
        <v>18</v>
      </c>
      <c r="J594" s="167" t="s">
        <v>17</v>
      </c>
      <c r="K594" s="168" t="s">
        <v>150</v>
      </c>
      <c r="L594" s="169" t="s">
        <v>156</v>
      </c>
      <c r="M594" s="170"/>
      <c r="O594" s="158"/>
      <c r="P594" s="158"/>
    </row>
    <row r="595" spans="1:16">
      <c r="A595" s="159" t="s">
        <v>709</v>
      </c>
      <c r="B595" s="160" t="s">
        <v>1599</v>
      </c>
      <c r="C595" s="161">
        <v>10.7943586020948</v>
      </c>
      <c r="D595" s="162">
        <v>2.1521028809051699</v>
      </c>
      <c r="E595" s="163">
        <v>2.6158000000000001</v>
      </c>
      <c r="F595" s="164">
        <v>1</v>
      </c>
      <c r="G595" s="165">
        <f t="shared" si="8"/>
        <v>2.6158000000000001</v>
      </c>
      <c r="H595" s="166">
        <f>ROUND('2-Calculator'!$G$23*E595,2)</f>
        <v>14033.77</v>
      </c>
      <c r="I595" s="167" t="s">
        <v>18</v>
      </c>
      <c r="J595" s="167" t="s">
        <v>17</v>
      </c>
      <c r="K595" s="168" t="s">
        <v>150</v>
      </c>
      <c r="L595" s="169" t="s">
        <v>156</v>
      </c>
      <c r="M595" s="170"/>
      <c r="O595" s="158"/>
      <c r="P595" s="158"/>
    </row>
    <row r="596" spans="1:16">
      <c r="A596" s="172" t="s">
        <v>710</v>
      </c>
      <c r="B596" s="173" t="s">
        <v>1599</v>
      </c>
      <c r="C596" s="174">
        <v>17.9272065514104</v>
      </c>
      <c r="D596" s="175">
        <v>4.02178344895583</v>
      </c>
      <c r="E596" s="176">
        <v>4.8883999999999999</v>
      </c>
      <c r="F596" s="177">
        <v>1</v>
      </c>
      <c r="G596" s="176">
        <f t="shared" si="8"/>
        <v>4.8883999999999999</v>
      </c>
      <c r="H596" s="178">
        <f>ROUND('2-Calculator'!$G$23*E596,2)</f>
        <v>26226.27</v>
      </c>
      <c r="I596" s="179" t="s">
        <v>18</v>
      </c>
      <c r="J596" s="179" t="s">
        <v>17</v>
      </c>
      <c r="K596" s="180" t="s">
        <v>150</v>
      </c>
      <c r="L596" s="181" t="s">
        <v>156</v>
      </c>
      <c r="M596" s="170"/>
      <c r="O596" s="158"/>
      <c r="P596" s="158"/>
    </row>
    <row r="597" spans="1:16">
      <c r="A597" s="182" t="s">
        <v>711</v>
      </c>
      <c r="B597" s="183" t="s">
        <v>1751</v>
      </c>
      <c r="C597" s="184">
        <v>3.9757197477206598</v>
      </c>
      <c r="D597" s="185">
        <v>1.35496476224313</v>
      </c>
      <c r="E597" s="186">
        <v>1.647</v>
      </c>
      <c r="F597" s="187">
        <v>1</v>
      </c>
      <c r="G597" s="165">
        <f t="shared" si="8"/>
        <v>1.647</v>
      </c>
      <c r="H597" s="166">
        <f>ROUND('2-Calculator'!$G$23*E597,2)</f>
        <v>8836.16</v>
      </c>
      <c r="I597" s="188" t="s">
        <v>18</v>
      </c>
      <c r="J597" s="188" t="s">
        <v>17</v>
      </c>
      <c r="K597" s="189" t="s">
        <v>150</v>
      </c>
      <c r="L597" s="190" t="s">
        <v>156</v>
      </c>
      <c r="M597" s="170"/>
      <c r="O597" s="158"/>
      <c r="P597" s="158"/>
    </row>
    <row r="598" spans="1:16">
      <c r="A598" s="159" t="s">
        <v>712</v>
      </c>
      <c r="B598" s="160" t="s">
        <v>1751</v>
      </c>
      <c r="C598" s="161">
        <v>5.0226835544230397</v>
      </c>
      <c r="D598" s="162">
        <v>1.5991071596434701</v>
      </c>
      <c r="E598" s="163">
        <v>1.9437</v>
      </c>
      <c r="F598" s="164">
        <v>1</v>
      </c>
      <c r="G598" s="165">
        <f t="shared" ref="G598:G661" si="9">ROUND(F598*E598,4)</f>
        <v>1.9437</v>
      </c>
      <c r="H598" s="166">
        <f>ROUND('2-Calculator'!$G$23*E598,2)</f>
        <v>10427.950000000001</v>
      </c>
      <c r="I598" s="167" t="s">
        <v>18</v>
      </c>
      <c r="J598" s="167" t="s">
        <v>17</v>
      </c>
      <c r="K598" s="168" t="s">
        <v>150</v>
      </c>
      <c r="L598" s="169" t="s">
        <v>156</v>
      </c>
      <c r="M598" s="170"/>
      <c r="O598" s="158"/>
      <c r="P598" s="158"/>
    </row>
    <row r="599" spans="1:16">
      <c r="A599" s="159" t="s">
        <v>713</v>
      </c>
      <c r="B599" s="160" t="s">
        <v>1751</v>
      </c>
      <c r="C599" s="161">
        <v>7.1913783845976802</v>
      </c>
      <c r="D599" s="162">
        <v>2.0906927037591601</v>
      </c>
      <c r="E599" s="163">
        <v>2.5411999999999999</v>
      </c>
      <c r="F599" s="164">
        <v>1</v>
      </c>
      <c r="G599" s="165">
        <f t="shared" si="9"/>
        <v>2.5411999999999999</v>
      </c>
      <c r="H599" s="166">
        <f>ROUND('2-Calculator'!$G$23*E599,2)</f>
        <v>13633.54</v>
      </c>
      <c r="I599" s="167" t="s">
        <v>18</v>
      </c>
      <c r="J599" s="167" t="s">
        <v>17</v>
      </c>
      <c r="K599" s="168" t="s">
        <v>150</v>
      </c>
      <c r="L599" s="169" t="s">
        <v>156</v>
      </c>
      <c r="M599" s="170"/>
      <c r="O599" s="158"/>
      <c r="P599" s="158"/>
    </row>
    <row r="600" spans="1:16">
      <c r="A600" s="172" t="s">
        <v>714</v>
      </c>
      <c r="B600" s="173" t="s">
        <v>1751</v>
      </c>
      <c r="C600" s="174">
        <v>10.755145493257601</v>
      </c>
      <c r="D600" s="175">
        <v>3.0015398738690502</v>
      </c>
      <c r="E600" s="176">
        <v>3.6482000000000001</v>
      </c>
      <c r="F600" s="177">
        <v>1</v>
      </c>
      <c r="G600" s="176">
        <f t="shared" si="9"/>
        <v>3.6482000000000001</v>
      </c>
      <c r="H600" s="178">
        <f>ROUND('2-Calculator'!$G$23*E600,2)</f>
        <v>19572.59</v>
      </c>
      <c r="I600" s="179" t="s">
        <v>18</v>
      </c>
      <c r="J600" s="179" t="s">
        <v>17</v>
      </c>
      <c r="K600" s="180" t="s">
        <v>150</v>
      </c>
      <c r="L600" s="181" t="s">
        <v>156</v>
      </c>
      <c r="M600" s="170"/>
      <c r="O600" s="158"/>
      <c r="P600" s="158"/>
    </row>
    <row r="601" spans="1:16">
      <c r="A601" s="182" t="s">
        <v>715</v>
      </c>
      <c r="B601" s="183" t="s">
        <v>1752</v>
      </c>
      <c r="C601" s="184">
        <v>2.9626206613267598</v>
      </c>
      <c r="D601" s="185">
        <v>1.3198465083300099</v>
      </c>
      <c r="E601" s="186">
        <v>1.6042000000000001</v>
      </c>
      <c r="F601" s="187">
        <v>1</v>
      </c>
      <c r="G601" s="165">
        <f t="shared" si="9"/>
        <v>1.6042000000000001</v>
      </c>
      <c r="H601" s="166">
        <f>ROUND('2-Calculator'!$G$23*E601,2)</f>
        <v>8606.5300000000007</v>
      </c>
      <c r="I601" s="188" t="s">
        <v>18</v>
      </c>
      <c r="J601" s="188" t="s">
        <v>17</v>
      </c>
      <c r="K601" s="189" t="s">
        <v>150</v>
      </c>
      <c r="L601" s="190" t="s">
        <v>156</v>
      </c>
      <c r="M601" s="170"/>
      <c r="O601" s="158"/>
      <c r="P601" s="158"/>
    </row>
    <row r="602" spans="1:16">
      <c r="A602" s="159" t="s">
        <v>716</v>
      </c>
      <c r="B602" s="160" t="s">
        <v>1752</v>
      </c>
      <c r="C602" s="161">
        <v>5.0639054938798704</v>
      </c>
      <c r="D602" s="162">
        <v>1.8172701332176</v>
      </c>
      <c r="E602" s="163">
        <v>2.2088999999999999</v>
      </c>
      <c r="F602" s="164">
        <v>1</v>
      </c>
      <c r="G602" s="165">
        <f t="shared" si="9"/>
        <v>2.2088999999999999</v>
      </c>
      <c r="H602" s="166">
        <f>ROUND('2-Calculator'!$G$23*E602,2)</f>
        <v>11850.75</v>
      </c>
      <c r="I602" s="167" t="s">
        <v>18</v>
      </c>
      <c r="J602" s="167" t="s">
        <v>17</v>
      </c>
      <c r="K602" s="168" t="s">
        <v>150</v>
      </c>
      <c r="L602" s="169" t="s">
        <v>156</v>
      </c>
      <c r="M602" s="170"/>
      <c r="O602" s="158"/>
      <c r="P602" s="158"/>
    </row>
    <row r="603" spans="1:16">
      <c r="A603" s="159" t="s">
        <v>717</v>
      </c>
      <c r="B603" s="160" t="s">
        <v>1752</v>
      </c>
      <c r="C603" s="161">
        <v>9.1583254642744691</v>
      </c>
      <c r="D603" s="162">
        <v>2.5654283128989999</v>
      </c>
      <c r="E603" s="163">
        <v>3.1181999999999999</v>
      </c>
      <c r="F603" s="164">
        <v>1</v>
      </c>
      <c r="G603" s="165">
        <f t="shared" si="9"/>
        <v>3.1181999999999999</v>
      </c>
      <c r="H603" s="166">
        <f>ROUND('2-Calculator'!$G$23*E603,2)</f>
        <v>16729.14</v>
      </c>
      <c r="I603" s="167" t="s">
        <v>18</v>
      </c>
      <c r="J603" s="167" t="s">
        <v>17</v>
      </c>
      <c r="K603" s="168" t="s">
        <v>150</v>
      </c>
      <c r="L603" s="169" t="s">
        <v>156</v>
      </c>
      <c r="M603" s="170"/>
      <c r="O603" s="158"/>
      <c r="P603" s="158"/>
    </row>
    <row r="604" spans="1:16">
      <c r="A604" s="172" t="s">
        <v>718</v>
      </c>
      <c r="B604" s="173" t="s">
        <v>1752</v>
      </c>
      <c r="C604" s="174">
        <v>15.8102372034956</v>
      </c>
      <c r="D604" s="175">
        <v>4.0365301463735497</v>
      </c>
      <c r="E604" s="176">
        <v>4.9062999999999999</v>
      </c>
      <c r="F604" s="177">
        <v>1</v>
      </c>
      <c r="G604" s="176">
        <f t="shared" si="9"/>
        <v>4.9062999999999999</v>
      </c>
      <c r="H604" s="178">
        <f>ROUND('2-Calculator'!$G$23*E604,2)</f>
        <v>26322.3</v>
      </c>
      <c r="I604" s="179" t="s">
        <v>18</v>
      </c>
      <c r="J604" s="179" t="s">
        <v>17</v>
      </c>
      <c r="K604" s="180" t="s">
        <v>150</v>
      </c>
      <c r="L604" s="181" t="s">
        <v>156</v>
      </c>
      <c r="M604" s="170"/>
      <c r="O604" s="158"/>
      <c r="P604" s="158"/>
    </row>
    <row r="605" spans="1:16">
      <c r="A605" s="182" t="s">
        <v>719</v>
      </c>
      <c r="B605" s="183" t="s">
        <v>1753</v>
      </c>
      <c r="C605" s="184">
        <v>2.1770247373771601</v>
      </c>
      <c r="D605" s="185">
        <v>1.0414411220761199</v>
      </c>
      <c r="E605" s="186">
        <v>1.2658</v>
      </c>
      <c r="F605" s="187">
        <v>1</v>
      </c>
      <c r="G605" s="165">
        <f t="shared" si="9"/>
        <v>1.2658</v>
      </c>
      <c r="H605" s="166">
        <f>ROUND('2-Calculator'!$G$23*E605,2)</f>
        <v>6791.02</v>
      </c>
      <c r="I605" s="188" t="s">
        <v>18</v>
      </c>
      <c r="J605" s="188" t="s">
        <v>17</v>
      </c>
      <c r="K605" s="189" t="s">
        <v>150</v>
      </c>
      <c r="L605" s="190" t="s">
        <v>156</v>
      </c>
      <c r="M605" s="170"/>
      <c r="O605" s="158"/>
      <c r="P605" s="158"/>
    </row>
    <row r="606" spans="1:16">
      <c r="A606" s="159" t="s">
        <v>720</v>
      </c>
      <c r="B606" s="160" t="s">
        <v>1753</v>
      </c>
      <c r="C606" s="161">
        <v>3.62938704893722</v>
      </c>
      <c r="D606" s="162">
        <v>1.36430541857677</v>
      </c>
      <c r="E606" s="163">
        <v>1.6583000000000001</v>
      </c>
      <c r="F606" s="164">
        <v>1</v>
      </c>
      <c r="G606" s="165">
        <f t="shared" si="9"/>
        <v>1.6583000000000001</v>
      </c>
      <c r="H606" s="166">
        <f>ROUND('2-Calculator'!$G$23*E606,2)</f>
        <v>8896.7800000000007</v>
      </c>
      <c r="I606" s="167" t="s">
        <v>18</v>
      </c>
      <c r="J606" s="167" t="s">
        <v>17</v>
      </c>
      <c r="K606" s="168" t="s">
        <v>150</v>
      </c>
      <c r="L606" s="169" t="s">
        <v>156</v>
      </c>
      <c r="M606" s="170"/>
      <c r="O606" s="158"/>
      <c r="P606" s="158"/>
    </row>
    <row r="607" spans="1:16">
      <c r="A607" s="159" t="s">
        <v>721</v>
      </c>
      <c r="B607" s="160" t="s">
        <v>1753</v>
      </c>
      <c r="C607" s="161">
        <v>7.2468916518650097</v>
      </c>
      <c r="D607" s="162">
        <v>1.8743565895063501</v>
      </c>
      <c r="E607" s="163">
        <v>2.2783000000000002</v>
      </c>
      <c r="F607" s="164">
        <v>1</v>
      </c>
      <c r="G607" s="165">
        <f t="shared" si="9"/>
        <v>2.2783000000000002</v>
      </c>
      <c r="H607" s="166">
        <f>ROUND('2-Calculator'!$G$23*E607,2)</f>
        <v>12223.08</v>
      </c>
      <c r="I607" s="167" t="s">
        <v>18</v>
      </c>
      <c r="J607" s="167" t="s">
        <v>17</v>
      </c>
      <c r="K607" s="168" t="s">
        <v>150</v>
      </c>
      <c r="L607" s="169" t="s">
        <v>156</v>
      </c>
      <c r="M607" s="170"/>
      <c r="O607" s="158"/>
      <c r="P607" s="158"/>
    </row>
    <row r="608" spans="1:16">
      <c r="A608" s="172" t="s">
        <v>722</v>
      </c>
      <c r="B608" s="173" t="s">
        <v>1753</v>
      </c>
      <c r="C608" s="174">
        <v>16.018867924528301</v>
      </c>
      <c r="D608" s="175">
        <v>3.6344778235346902</v>
      </c>
      <c r="E608" s="176">
        <v>4.4176000000000002</v>
      </c>
      <c r="F608" s="177">
        <v>1</v>
      </c>
      <c r="G608" s="176">
        <f t="shared" si="9"/>
        <v>4.4176000000000002</v>
      </c>
      <c r="H608" s="178">
        <f>ROUND('2-Calculator'!$G$23*E608,2)</f>
        <v>23700.42</v>
      </c>
      <c r="I608" s="179" t="s">
        <v>18</v>
      </c>
      <c r="J608" s="179" t="s">
        <v>17</v>
      </c>
      <c r="K608" s="180" t="s">
        <v>150</v>
      </c>
      <c r="L608" s="181" t="s">
        <v>156</v>
      </c>
      <c r="M608" s="170"/>
      <c r="O608" s="158"/>
      <c r="P608" s="158"/>
    </row>
    <row r="609" spans="1:16">
      <c r="A609" s="182" t="s">
        <v>723</v>
      </c>
      <c r="B609" s="183" t="s">
        <v>1754</v>
      </c>
      <c r="C609" s="184">
        <v>3.78739316239316</v>
      </c>
      <c r="D609" s="185">
        <v>1.04180569026456</v>
      </c>
      <c r="E609" s="186">
        <v>1.2663</v>
      </c>
      <c r="F609" s="187">
        <v>1</v>
      </c>
      <c r="G609" s="165">
        <f t="shared" si="9"/>
        <v>1.2663</v>
      </c>
      <c r="H609" s="166">
        <f>ROUND('2-Calculator'!$G$23*E609,2)</f>
        <v>6793.7</v>
      </c>
      <c r="I609" s="188" t="s">
        <v>18</v>
      </c>
      <c r="J609" s="188" t="s">
        <v>17</v>
      </c>
      <c r="K609" s="189" t="s">
        <v>150</v>
      </c>
      <c r="L609" s="190" t="s">
        <v>156</v>
      </c>
      <c r="M609" s="170"/>
      <c r="O609" s="158"/>
      <c r="P609" s="158"/>
    </row>
    <row r="610" spans="1:16">
      <c r="A610" s="159" t="s">
        <v>724</v>
      </c>
      <c r="B610" s="160" t="s">
        <v>1754</v>
      </c>
      <c r="C610" s="161">
        <v>8.4373065015479902</v>
      </c>
      <c r="D610" s="162">
        <v>1.81017848021317</v>
      </c>
      <c r="E610" s="163">
        <v>2.2002999999999999</v>
      </c>
      <c r="F610" s="164">
        <v>1</v>
      </c>
      <c r="G610" s="165">
        <f t="shared" si="9"/>
        <v>2.2002999999999999</v>
      </c>
      <c r="H610" s="166">
        <f>ROUND('2-Calculator'!$G$23*E610,2)</f>
        <v>11804.61</v>
      </c>
      <c r="I610" s="167" t="s">
        <v>18</v>
      </c>
      <c r="J610" s="167" t="s">
        <v>17</v>
      </c>
      <c r="K610" s="168" t="s">
        <v>150</v>
      </c>
      <c r="L610" s="169" t="s">
        <v>156</v>
      </c>
      <c r="M610" s="170"/>
      <c r="O610" s="158"/>
      <c r="P610" s="158"/>
    </row>
    <row r="611" spans="1:16">
      <c r="A611" s="159" t="s">
        <v>725</v>
      </c>
      <c r="B611" s="160" t="s">
        <v>1754</v>
      </c>
      <c r="C611" s="161">
        <v>15.3918495297806</v>
      </c>
      <c r="D611" s="162">
        <v>3.01167212650043</v>
      </c>
      <c r="E611" s="163">
        <v>3.6606000000000001</v>
      </c>
      <c r="F611" s="164">
        <v>1</v>
      </c>
      <c r="G611" s="165">
        <f t="shared" si="9"/>
        <v>3.6606000000000001</v>
      </c>
      <c r="H611" s="166">
        <f>ROUND('2-Calculator'!$G$23*E611,2)</f>
        <v>19639.12</v>
      </c>
      <c r="I611" s="167" t="s">
        <v>18</v>
      </c>
      <c r="J611" s="167" t="s">
        <v>17</v>
      </c>
      <c r="K611" s="168" t="s">
        <v>150</v>
      </c>
      <c r="L611" s="169" t="s">
        <v>156</v>
      </c>
      <c r="M611" s="170"/>
      <c r="O611" s="158"/>
      <c r="P611" s="158"/>
    </row>
    <row r="612" spans="1:16">
      <c r="A612" s="172" t="s">
        <v>726</v>
      </c>
      <c r="B612" s="173" t="s">
        <v>1754</v>
      </c>
      <c r="C612" s="174">
        <v>26.461038961039002</v>
      </c>
      <c r="D612" s="175">
        <v>6.0775122830090602</v>
      </c>
      <c r="E612" s="176">
        <v>7.3869999999999996</v>
      </c>
      <c r="F612" s="177">
        <v>1</v>
      </c>
      <c r="G612" s="176">
        <f t="shared" si="9"/>
        <v>7.3869999999999996</v>
      </c>
      <c r="H612" s="178">
        <f>ROUND('2-Calculator'!$G$23*E612,2)</f>
        <v>39631.26</v>
      </c>
      <c r="I612" s="179" t="s">
        <v>18</v>
      </c>
      <c r="J612" s="179" t="s">
        <v>17</v>
      </c>
      <c r="K612" s="180" t="s">
        <v>150</v>
      </c>
      <c r="L612" s="181" t="s">
        <v>156</v>
      </c>
      <c r="M612" s="170"/>
      <c r="O612" s="158"/>
      <c r="P612" s="158"/>
    </row>
    <row r="613" spans="1:16">
      <c r="A613" s="182" t="s">
        <v>727</v>
      </c>
      <c r="B613" s="183" t="s">
        <v>1755</v>
      </c>
      <c r="C613" s="184">
        <v>2.9233746486660799</v>
      </c>
      <c r="D613" s="185">
        <v>1.22123842736041</v>
      </c>
      <c r="E613" s="186">
        <v>1.4843</v>
      </c>
      <c r="F613" s="187">
        <v>1</v>
      </c>
      <c r="G613" s="165">
        <f t="shared" si="9"/>
        <v>1.4843</v>
      </c>
      <c r="H613" s="166">
        <f>ROUND('2-Calculator'!$G$23*E613,2)</f>
        <v>7963.27</v>
      </c>
      <c r="I613" s="188" t="s">
        <v>18</v>
      </c>
      <c r="J613" s="188" t="s">
        <v>17</v>
      </c>
      <c r="K613" s="189" t="s">
        <v>150</v>
      </c>
      <c r="L613" s="190" t="s">
        <v>156</v>
      </c>
      <c r="M613" s="170"/>
      <c r="O613" s="158"/>
      <c r="P613" s="158"/>
    </row>
    <row r="614" spans="1:16">
      <c r="A614" s="159" t="s">
        <v>728</v>
      </c>
      <c r="B614" s="160" t="s">
        <v>1755</v>
      </c>
      <c r="C614" s="161">
        <v>4.4564188622252097</v>
      </c>
      <c r="D614" s="162">
        <v>1.6396215422242399</v>
      </c>
      <c r="E614" s="163">
        <v>1.9928999999999999</v>
      </c>
      <c r="F614" s="164">
        <v>1</v>
      </c>
      <c r="G614" s="165">
        <f t="shared" si="9"/>
        <v>1.9928999999999999</v>
      </c>
      <c r="H614" s="166">
        <f>ROUND('2-Calculator'!$G$23*E614,2)</f>
        <v>10691.91</v>
      </c>
      <c r="I614" s="167" t="s">
        <v>18</v>
      </c>
      <c r="J614" s="167" t="s">
        <v>17</v>
      </c>
      <c r="K614" s="168" t="s">
        <v>150</v>
      </c>
      <c r="L614" s="169" t="s">
        <v>156</v>
      </c>
      <c r="M614" s="170"/>
      <c r="O614" s="158"/>
      <c r="P614" s="158"/>
    </row>
    <row r="615" spans="1:16">
      <c r="A615" s="159" t="s">
        <v>729</v>
      </c>
      <c r="B615" s="160" t="s">
        <v>1755</v>
      </c>
      <c r="C615" s="161">
        <v>8.6815091774303195</v>
      </c>
      <c r="D615" s="162">
        <v>2.42779988052144</v>
      </c>
      <c r="E615" s="163">
        <v>2.9508999999999999</v>
      </c>
      <c r="F615" s="164">
        <v>1</v>
      </c>
      <c r="G615" s="165">
        <f t="shared" si="9"/>
        <v>2.9508999999999999</v>
      </c>
      <c r="H615" s="166">
        <f>ROUND('2-Calculator'!$G$23*E615,2)</f>
        <v>15831.58</v>
      </c>
      <c r="I615" s="167" t="s">
        <v>18</v>
      </c>
      <c r="J615" s="167" t="s">
        <v>17</v>
      </c>
      <c r="K615" s="168" t="s">
        <v>150</v>
      </c>
      <c r="L615" s="169" t="s">
        <v>156</v>
      </c>
      <c r="M615" s="170"/>
      <c r="O615" s="158"/>
      <c r="P615" s="158"/>
    </row>
    <row r="616" spans="1:16">
      <c r="A616" s="172" t="s">
        <v>730</v>
      </c>
      <c r="B616" s="173" t="s">
        <v>1755</v>
      </c>
      <c r="C616" s="174">
        <v>13.770977917981099</v>
      </c>
      <c r="D616" s="175">
        <v>3.7357008626193702</v>
      </c>
      <c r="E616" s="176">
        <v>4.5406000000000004</v>
      </c>
      <c r="F616" s="177">
        <v>1</v>
      </c>
      <c r="G616" s="176">
        <f t="shared" si="9"/>
        <v>4.5406000000000004</v>
      </c>
      <c r="H616" s="178">
        <f>ROUND('2-Calculator'!$G$23*E616,2)</f>
        <v>24360.32</v>
      </c>
      <c r="I616" s="179" t="s">
        <v>18</v>
      </c>
      <c r="J616" s="179" t="s">
        <v>17</v>
      </c>
      <c r="K616" s="180" t="s">
        <v>150</v>
      </c>
      <c r="L616" s="181" t="s">
        <v>156</v>
      </c>
      <c r="M616" s="170"/>
      <c r="O616" s="158"/>
      <c r="P616" s="158"/>
    </row>
    <row r="617" spans="1:16">
      <c r="A617" s="182" t="s">
        <v>731</v>
      </c>
      <c r="B617" s="183" t="s">
        <v>1756</v>
      </c>
      <c r="C617" s="184">
        <v>2.84029038112523</v>
      </c>
      <c r="D617" s="185">
        <v>1.02410130078154</v>
      </c>
      <c r="E617" s="186">
        <v>1.2447999999999999</v>
      </c>
      <c r="F617" s="187">
        <v>1</v>
      </c>
      <c r="G617" s="165">
        <f t="shared" si="9"/>
        <v>1.2447999999999999</v>
      </c>
      <c r="H617" s="166">
        <f>ROUND('2-Calculator'!$G$23*E617,2)</f>
        <v>6678.35</v>
      </c>
      <c r="I617" s="188" t="s">
        <v>18</v>
      </c>
      <c r="J617" s="188" t="s">
        <v>17</v>
      </c>
      <c r="K617" s="189" t="s">
        <v>150</v>
      </c>
      <c r="L617" s="190" t="s">
        <v>156</v>
      </c>
      <c r="M617" s="170"/>
      <c r="O617" s="158"/>
      <c r="P617" s="158"/>
    </row>
    <row r="618" spans="1:16">
      <c r="A618" s="159" t="s">
        <v>732</v>
      </c>
      <c r="B618" s="160" t="s">
        <v>1756</v>
      </c>
      <c r="C618" s="161">
        <v>5.3419983753046303</v>
      </c>
      <c r="D618" s="162">
        <v>1.1602615435351999</v>
      </c>
      <c r="E618" s="163">
        <v>1.4103000000000001</v>
      </c>
      <c r="F618" s="164">
        <v>1</v>
      </c>
      <c r="G618" s="165">
        <f t="shared" si="9"/>
        <v>1.4103000000000001</v>
      </c>
      <c r="H618" s="166">
        <f>ROUND('2-Calculator'!$G$23*E618,2)</f>
        <v>7566.26</v>
      </c>
      <c r="I618" s="167" t="s">
        <v>18</v>
      </c>
      <c r="J618" s="167" t="s">
        <v>17</v>
      </c>
      <c r="K618" s="168" t="s">
        <v>150</v>
      </c>
      <c r="L618" s="169" t="s">
        <v>156</v>
      </c>
      <c r="M618" s="170"/>
      <c r="O618" s="158"/>
      <c r="P618" s="158"/>
    </row>
    <row r="619" spans="1:16">
      <c r="A619" s="159" t="s">
        <v>733</v>
      </c>
      <c r="B619" s="160" t="s">
        <v>1756</v>
      </c>
      <c r="C619" s="161">
        <v>7.7766861893066297</v>
      </c>
      <c r="D619" s="162">
        <v>1.5818031781015001</v>
      </c>
      <c r="E619" s="163">
        <v>1.9226000000000001</v>
      </c>
      <c r="F619" s="164">
        <v>1</v>
      </c>
      <c r="G619" s="165">
        <f t="shared" si="9"/>
        <v>1.9226000000000001</v>
      </c>
      <c r="H619" s="166">
        <f>ROUND('2-Calculator'!$G$23*E619,2)</f>
        <v>10314.75</v>
      </c>
      <c r="I619" s="167" t="s">
        <v>18</v>
      </c>
      <c r="J619" s="167" t="s">
        <v>17</v>
      </c>
      <c r="K619" s="168" t="s">
        <v>150</v>
      </c>
      <c r="L619" s="169" t="s">
        <v>156</v>
      </c>
      <c r="M619" s="170"/>
      <c r="O619" s="158"/>
      <c r="P619" s="158"/>
    </row>
    <row r="620" spans="1:16">
      <c r="A620" s="172" t="s">
        <v>734</v>
      </c>
      <c r="B620" s="173" t="s">
        <v>1756</v>
      </c>
      <c r="C620" s="174">
        <v>13.3663697104677</v>
      </c>
      <c r="D620" s="175">
        <v>2.8783737032153098</v>
      </c>
      <c r="E620" s="176">
        <v>3.4986000000000002</v>
      </c>
      <c r="F620" s="177">
        <v>1</v>
      </c>
      <c r="G620" s="176">
        <f t="shared" si="9"/>
        <v>3.4986000000000002</v>
      </c>
      <c r="H620" s="178">
        <f>ROUND('2-Calculator'!$G$23*E620,2)</f>
        <v>18769.990000000002</v>
      </c>
      <c r="I620" s="179" t="s">
        <v>18</v>
      </c>
      <c r="J620" s="179" t="s">
        <v>17</v>
      </c>
      <c r="K620" s="180" t="s">
        <v>150</v>
      </c>
      <c r="L620" s="181" t="s">
        <v>156</v>
      </c>
      <c r="M620" s="170"/>
      <c r="O620" s="158"/>
      <c r="P620" s="158"/>
    </row>
    <row r="621" spans="1:16">
      <c r="A621" s="182" t="s">
        <v>735</v>
      </c>
      <c r="B621" s="183" t="s">
        <v>1757</v>
      </c>
      <c r="C621" s="184">
        <v>2.2586391642110901</v>
      </c>
      <c r="D621" s="185">
        <v>0.90783325988544195</v>
      </c>
      <c r="E621" s="186">
        <v>1.1033999999999999</v>
      </c>
      <c r="F621" s="187">
        <v>1</v>
      </c>
      <c r="G621" s="165">
        <f t="shared" si="9"/>
        <v>1.1033999999999999</v>
      </c>
      <c r="H621" s="166">
        <f>ROUND('2-Calculator'!$G$23*E621,2)</f>
        <v>5919.74</v>
      </c>
      <c r="I621" s="188" t="s">
        <v>18</v>
      </c>
      <c r="J621" s="188" t="s">
        <v>17</v>
      </c>
      <c r="K621" s="189" t="s">
        <v>150</v>
      </c>
      <c r="L621" s="190" t="s">
        <v>156</v>
      </c>
      <c r="M621" s="170"/>
      <c r="O621" s="158"/>
      <c r="P621" s="158"/>
    </row>
    <row r="622" spans="1:16">
      <c r="A622" s="159" t="s">
        <v>736</v>
      </c>
      <c r="B622" s="160" t="s">
        <v>1757</v>
      </c>
      <c r="C622" s="161">
        <v>3.4800855222968798</v>
      </c>
      <c r="D622" s="162">
        <v>1.43784497609569</v>
      </c>
      <c r="E622" s="163">
        <v>1.7476</v>
      </c>
      <c r="F622" s="164">
        <v>1</v>
      </c>
      <c r="G622" s="165">
        <f t="shared" si="9"/>
        <v>1.7476</v>
      </c>
      <c r="H622" s="166">
        <f>ROUND('2-Calculator'!$G$23*E622,2)</f>
        <v>9375.8700000000008</v>
      </c>
      <c r="I622" s="167" t="s">
        <v>18</v>
      </c>
      <c r="J622" s="167" t="s">
        <v>17</v>
      </c>
      <c r="K622" s="168" t="s">
        <v>150</v>
      </c>
      <c r="L622" s="169" t="s">
        <v>156</v>
      </c>
      <c r="M622" s="170"/>
      <c r="O622" s="158"/>
      <c r="P622" s="158"/>
    </row>
    <row r="623" spans="1:16">
      <c r="A623" s="159" t="s">
        <v>737</v>
      </c>
      <c r="B623" s="160" t="s">
        <v>1757</v>
      </c>
      <c r="C623" s="161">
        <v>7.1123882503192801</v>
      </c>
      <c r="D623" s="162">
        <v>2.20464268526512</v>
      </c>
      <c r="E623" s="163">
        <v>2.6796000000000002</v>
      </c>
      <c r="F623" s="164">
        <v>1</v>
      </c>
      <c r="G623" s="165">
        <f t="shared" si="9"/>
        <v>2.6796000000000002</v>
      </c>
      <c r="H623" s="166">
        <f>ROUND('2-Calculator'!$G$23*E623,2)</f>
        <v>14376.05</v>
      </c>
      <c r="I623" s="167" t="s">
        <v>18</v>
      </c>
      <c r="J623" s="167" t="s">
        <v>17</v>
      </c>
      <c r="K623" s="168" t="s">
        <v>150</v>
      </c>
      <c r="L623" s="169" t="s">
        <v>156</v>
      </c>
      <c r="M623" s="170"/>
      <c r="O623" s="158"/>
      <c r="P623" s="158"/>
    </row>
    <row r="624" spans="1:16">
      <c r="A624" s="172" t="s">
        <v>738</v>
      </c>
      <c r="B624" s="173" t="s">
        <v>1757</v>
      </c>
      <c r="C624" s="174">
        <v>12.9610591900312</v>
      </c>
      <c r="D624" s="175">
        <v>3.6714087656779402</v>
      </c>
      <c r="E624" s="176">
        <v>4.4625000000000004</v>
      </c>
      <c r="F624" s="177">
        <v>1</v>
      </c>
      <c r="G624" s="176">
        <f t="shared" si="9"/>
        <v>4.4625000000000004</v>
      </c>
      <c r="H624" s="178">
        <f>ROUND('2-Calculator'!$G$23*E624,2)</f>
        <v>23941.31</v>
      </c>
      <c r="I624" s="179" t="s">
        <v>18</v>
      </c>
      <c r="J624" s="179" t="s">
        <v>17</v>
      </c>
      <c r="K624" s="180" t="s">
        <v>150</v>
      </c>
      <c r="L624" s="181" t="s">
        <v>156</v>
      </c>
      <c r="M624" s="170"/>
      <c r="O624" s="158"/>
      <c r="P624" s="158"/>
    </row>
    <row r="625" spans="1:16">
      <c r="A625" s="182" t="s">
        <v>739</v>
      </c>
      <c r="B625" s="183" t="s">
        <v>1758</v>
      </c>
      <c r="C625" s="184">
        <v>2.5474278272194502</v>
      </c>
      <c r="D625" s="185">
        <v>0.77150312878432303</v>
      </c>
      <c r="E625" s="186">
        <v>0.93769999999999998</v>
      </c>
      <c r="F625" s="187">
        <v>1</v>
      </c>
      <c r="G625" s="165">
        <f t="shared" si="9"/>
        <v>0.93769999999999998</v>
      </c>
      <c r="H625" s="166">
        <f>ROUND('2-Calculator'!$G$23*E625,2)</f>
        <v>5030.76</v>
      </c>
      <c r="I625" s="188" t="s">
        <v>18</v>
      </c>
      <c r="J625" s="188" t="s">
        <v>17</v>
      </c>
      <c r="K625" s="189" t="s">
        <v>150</v>
      </c>
      <c r="L625" s="190" t="s">
        <v>156</v>
      </c>
      <c r="M625" s="170"/>
      <c r="O625" s="158"/>
      <c r="P625" s="158"/>
    </row>
    <row r="626" spans="1:16">
      <c r="A626" s="159" t="s">
        <v>740</v>
      </c>
      <c r="B626" s="160" t="s">
        <v>1758</v>
      </c>
      <c r="C626" s="161">
        <v>4.3223307510946398</v>
      </c>
      <c r="D626" s="162">
        <v>1.06998587587394</v>
      </c>
      <c r="E626" s="163">
        <v>1.3006</v>
      </c>
      <c r="F626" s="164">
        <v>1</v>
      </c>
      <c r="G626" s="165">
        <f t="shared" si="9"/>
        <v>1.3006</v>
      </c>
      <c r="H626" s="166">
        <f>ROUND('2-Calculator'!$G$23*E626,2)</f>
        <v>6977.72</v>
      </c>
      <c r="I626" s="167" t="s">
        <v>18</v>
      </c>
      <c r="J626" s="167" t="s">
        <v>17</v>
      </c>
      <c r="K626" s="168" t="s">
        <v>150</v>
      </c>
      <c r="L626" s="169" t="s">
        <v>156</v>
      </c>
      <c r="M626" s="170"/>
      <c r="O626" s="158"/>
      <c r="P626" s="158"/>
    </row>
    <row r="627" spans="1:16">
      <c r="A627" s="159" t="s">
        <v>741</v>
      </c>
      <c r="B627" s="160" t="s">
        <v>1758</v>
      </c>
      <c r="C627" s="161">
        <v>7.3231511254019299</v>
      </c>
      <c r="D627" s="162">
        <v>1.6439723015211001</v>
      </c>
      <c r="E627" s="163">
        <v>1.9982</v>
      </c>
      <c r="F627" s="164">
        <v>1</v>
      </c>
      <c r="G627" s="165">
        <f t="shared" si="9"/>
        <v>1.9982</v>
      </c>
      <c r="H627" s="166">
        <f>ROUND('2-Calculator'!$G$23*E627,2)</f>
        <v>10720.34</v>
      </c>
      <c r="I627" s="167" t="s">
        <v>18</v>
      </c>
      <c r="J627" s="167" t="s">
        <v>17</v>
      </c>
      <c r="K627" s="168" t="s">
        <v>150</v>
      </c>
      <c r="L627" s="169" t="s">
        <v>156</v>
      </c>
      <c r="M627" s="170"/>
      <c r="O627" s="158"/>
      <c r="P627" s="158"/>
    </row>
    <row r="628" spans="1:16">
      <c r="A628" s="172" t="s">
        <v>742</v>
      </c>
      <c r="B628" s="173" t="s">
        <v>1758</v>
      </c>
      <c r="C628" s="174">
        <v>13.098214285714301</v>
      </c>
      <c r="D628" s="175">
        <v>2.8901992612267899</v>
      </c>
      <c r="E628" s="176">
        <v>3.5129999999999999</v>
      </c>
      <c r="F628" s="177">
        <v>1</v>
      </c>
      <c r="G628" s="176">
        <f t="shared" si="9"/>
        <v>3.5129999999999999</v>
      </c>
      <c r="H628" s="178">
        <f>ROUND('2-Calculator'!$G$23*E628,2)</f>
        <v>18847.25</v>
      </c>
      <c r="I628" s="179" t="s">
        <v>18</v>
      </c>
      <c r="J628" s="179" t="s">
        <v>17</v>
      </c>
      <c r="K628" s="180" t="s">
        <v>150</v>
      </c>
      <c r="L628" s="181" t="s">
        <v>156</v>
      </c>
      <c r="M628" s="170"/>
      <c r="O628" s="158"/>
      <c r="P628" s="158"/>
    </row>
    <row r="629" spans="1:16">
      <c r="A629" s="182" t="s">
        <v>743</v>
      </c>
      <c r="B629" s="183" t="s">
        <v>1759</v>
      </c>
      <c r="C629" s="184">
        <v>3.1341085271317799</v>
      </c>
      <c r="D629" s="185">
        <v>0.92017210872788402</v>
      </c>
      <c r="E629" s="186">
        <v>1.1185</v>
      </c>
      <c r="F629" s="187">
        <v>1</v>
      </c>
      <c r="G629" s="165">
        <f t="shared" si="9"/>
        <v>1.1185</v>
      </c>
      <c r="H629" s="166">
        <f>ROUND('2-Calculator'!$G$23*E629,2)</f>
        <v>6000.75</v>
      </c>
      <c r="I629" s="188" t="s">
        <v>18</v>
      </c>
      <c r="J629" s="188" t="s">
        <v>17</v>
      </c>
      <c r="K629" s="189" t="s">
        <v>150</v>
      </c>
      <c r="L629" s="190" t="s">
        <v>156</v>
      </c>
      <c r="M629" s="170"/>
      <c r="O629" s="158"/>
      <c r="P629" s="158"/>
    </row>
    <row r="630" spans="1:16">
      <c r="A630" s="159" t="s">
        <v>744</v>
      </c>
      <c r="B630" s="160" t="s">
        <v>1759</v>
      </c>
      <c r="C630" s="161">
        <v>5.7357093663911796</v>
      </c>
      <c r="D630" s="162">
        <v>1.2536953226158001</v>
      </c>
      <c r="E630" s="163">
        <v>1.5238</v>
      </c>
      <c r="F630" s="164">
        <v>1</v>
      </c>
      <c r="G630" s="165">
        <f t="shared" si="9"/>
        <v>1.5238</v>
      </c>
      <c r="H630" s="166">
        <f>ROUND('2-Calculator'!$G$23*E630,2)</f>
        <v>8175.19</v>
      </c>
      <c r="I630" s="167" t="s">
        <v>18</v>
      </c>
      <c r="J630" s="167" t="s">
        <v>17</v>
      </c>
      <c r="K630" s="168" t="s">
        <v>150</v>
      </c>
      <c r="L630" s="169" t="s">
        <v>156</v>
      </c>
      <c r="M630" s="170"/>
      <c r="O630" s="158"/>
      <c r="P630" s="158"/>
    </row>
    <row r="631" spans="1:16">
      <c r="A631" s="159" t="s">
        <v>745</v>
      </c>
      <c r="B631" s="160" t="s">
        <v>1759</v>
      </c>
      <c r="C631" s="161">
        <v>9.9843008397225308</v>
      </c>
      <c r="D631" s="162">
        <v>1.95694669176219</v>
      </c>
      <c r="E631" s="163">
        <v>2.3786</v>
      </c>
      <c r="F631" s="164">
        <v>1</v>
      </c>
      <c r="G631" s="165">
        <f t="shared" si="9"/>
        <v>2.3786</v>
      </c>
      <c r="H631" s="166">
        <f>ROUND('2-Calculator'!$G$23*E631,2)</f>
        <v>12761.19</v>
      </c>
      <c r="I631" s="167" t="s">
        <v>18</v>
      </c>
      <c r="J631" s="167" t="s">
        <v>17</v>
      </c>
      <c r="K631" s="168" t="s">
        <v>150</v>
      </c>
      <c r="L631" s="169" t="s">
        <v>156</v>
      </c>
      <c r="M631" s="170"/>
      <c r="O631" s="158"/>
      <c r="P631" s="158"/>
    </row>
    <row r="632" spans="1:16">
      <c r="A632" s="172" t="s">
        <v>746</v>
      </c>
      <c r="B632" s="173" t="s">
        <v>1759</v>
      </c>
      <c r="C632" s="174">
        <v>16.8533123028391</v>
      </c>
      <c r="D632" s="175">
        <v>3.5881812131874899</v>
      </c>
      <c r="E632" s="176">
        <v>4.3613999999999997</v>
      </c>
      <c r="F632" s="177">
        <v>1</v>
      </c>
      <c r="G632" s="176">
        <f t="shared" si="9"/>
        <v>4.3613999999999997</v>
      </c>
      <c r="H632" s="178">
        <f>ROUND('2-Calculator'!$G$23*E632,2)</f>
        <v>23398.91</v>
      </c>
      <c r="I632" s="179" t="s">
        <v>18</v>
      </c>
      <c r="J632" s="179" t="s">
        <v>17</v>
      </c>
      <c r="K632" s="180" t="s">
        <v>150</v>
      </c>
      <c r="L632" s="181" t="s">
        <v>156</v>
      </c>
      <c r="M632" s="170"/>
      <c r="O632" s="158"/>
      <c r="P632" s="158"/>
    </row>
    <row r="633" spans="1:16">
      <c r="A633" s="182" t="s">
        <v>747</v>
      </c>
      <c r="B633" s="183" t="s">
        <v>1760</v>
      </c>
      <c r="C633" s="184">
        <v>2.3044485264755199</v>
      </c>
      <c r="D633" s="185">
        <v>1.0095507685249101</v>
      </c>
      <c r="E633" s="186">
        <v>1.2271000000000001</v>
      </c>
      <c r="F633" s="187">
        <v>1</v>
      </c>
      <c r="G633" s="165">
        <f t="shared" si="9"/>
        <v>1.2271000000000001</v>
      </c>
      <c r="H633" s="166">
        <f>ROUND('2-Calculator'!$G$23*E633,2)</f>
        <v>6583.39</v>
      </c>
      <c r="I633" s="188" t="s">
        <v>18</v>
      </c>
      <c r="J633" s="188" t="s">
        <v>17</v>
      </c>
      <c r="K633" s="189" t="s">
        <v>150</v>
      </c>
      <c r="L633" s="190" t="s">
        <v>156</v>
      </c>
      <c r="M633" s="170"/>
      <c r="O633" s="158"/>
      <c r="P633" s="158"/>
    </row>
    <row r="634" spans="1:16">
      <c r="A634" s="159" t="s">
        <v>748</v>
      </c>
      <c r="B634" s="160" t="s">
        <v>1760</v>
      </c>
      <c r="C634" s="161">
        <v>4.5034757623505399</v>
      </c>
      <c r="D634" s="162">
        <v>1.43676699665644</v>
      </c>
      <c r="E634" s="163">
        <v>1.7464</v>
      </c>
      <c r="F634" s="164">
        <v>1</v>
      </c>
      <c r="G634" s="165">
        <f t="shared" si="9"/>
        <v>1.7464</v>
      </c>
      <c r="H634" s="166">
        <f>ROUND('2-Calculator'!$G$23*E634,2)</f>
        <v>9369.44</v>
      </c>
      <c r="I634" s="167" t="s">
        <v>18</v>
      </c>
      <c r="J634" s="167" t="s">
        <v>17</v>
      </c>
      <c r="K634" s="168" t="s">
        <v>150</v>
      </c>
      <c r="L634" s="169" t="s">
        <v>156</v>
      </c>
      <c r="M634" s="170"/>
      <c r="O634" s="158"/>
      <c r="P634" s="158"/>
    </row>
    <row r="635" spans="1:16">
      <c r="A635" s="159" t="s">
        <v>749</v>
      </c>
      <c r="B635" s="160" t="s">
        <v>1760</v>
      </c>
      <c r="C635" s="161">
        <v>8.6153846153846096</v>
      </c>
      <c r="D635" s="162">
        <v>2.1450555474009101</v>
      </c>
      <c r="E635" s="163">
        <v>2.6073</v>
      </c>
      <c r="F635" s="164">
        <v>1</v>
      </c>
      <c r="G635" s="165">
        <f t="shared" si="9"/>
        <v>2.6073</v>
      </c>
      <c r="H635" s="166">
        <f>ROUND('2-Calculator'!$G$23*E635,2)</f>
        <v>13988.16</v>
      </c>
      <c r="I635" s="167" t="s">
        <v>18</v>
      </c>
      <c r="J635" s="167" t="s">
        <v>17</v>
      </c>
      <c r="K635" s="168" t="s">
        <v>150</v>
      </c>
      <c r="L635" s="169" t="s">
        <v>156</v>
      </c>
      <c r="M635" s="170"/>
      <c r="O635" s="158"/>
      <c r="P635" s="158"/>
    </row>
    <row r="636" spans="1:16">
      <c r="A636" s="172" t="s">
        <v>750</v>
      </c>
      <c r="B636" s="173" t="s">
        <v>1760</v>
      </c>
      <c r="C636" s="174">
        <v>13.719298245614</v>
      </c>
      <c r="D636" s="175">
        <v>3.4871174461441199</v>
      </c>
      <c r="E636" s="176">
        <v>4.2385000000000002</v>
      </c>
      <c r="F636" s="177">
        <v>1</v>
      </c>
      <c r="G636" s="176">
        <f t="shared" si="9"/>
        <v>4.2385000000000002</v>
      </c>
      <c r="H636" s="178">
        <f>ROUND('2-Calculator'!$G$23*E636,2)</f>
        <v>22739.55</v>
      </c>
      <c r="I636" s="179" t="s">
        <v>18</v>
      </c>
      <c r="J636" s="179" t="s">
        <v>17</v>
      </c>
      <c r="K636" s="180" t="s">
        <v>150</v>
      </c>
      <c r="L636" s="181" t="s">
        <v>156</v>
      </c>
      <c r="M636" s="170"/>
      <c r="O636" s="158"/>
      <c r="P636" s="158"/>
    </row>
    <row r="637" spans="1:16">
      <c r="A637" s="182" t="s">
        <v>751</v>
      </c>
      <c r="B637" s="183" t="s">
        <v>1761</v>
      </c>
      <c r="C637" s="184">
        <v>1.94241749238293</v>
      </c>
      <c r="D637" s="185">
        <v>1.64795553225602</v>
      </c>
      <c r="E637" s="186">
        <v>2.0030999999999999</v>
      </c>
      <c r="F637" s="187">
        <v>1</v>
      </c>
      <c r="G637" s="165">
        <f t="shared" si="9"/>
        <v>2.0030999999999999</v>
      </c>
      <c r="H637" s="166">
        <f>ROUND('2-Calculator'!$G$23*E637,2)</f>
        <v>10746.63</v>
      </c>
      <c r="I637" s="188" t="s">
        <v>18</v>
      </c>
      <c r="J637" s="188" t="s">
        <v>17</v>
      </c>
      <c r="K637" s="189" t="s">
        <v>150</v>
      </c>
      <c r="L637" s="190" t="s">
        <v>156</v>
      </c>
      <c r="M637" s="170"/>
      <c r="O637" s="158"/>
      <c r="P637" s="158"/>
    </row>
    <row r="638" spans="1:16">
      <c r="A638" s="159" t="s">
        <v>752</v>
      </c>
      <c r="B638" s="160" t="s">
        <v>1761</v>
      </c>
      <c r="C638" s="161">
        <v>3.6871801543932698</v>
      </c>
      <c r="D638" s="162">
        <v>2.0070288577660098</v>
      </c>
      <c r="E638" s="163">
        <v>2.4394999999999998</v>
      </c>
      <c r="F638" s="164">
        <v>1</v>
      </c>
      <c r="G638" s="165">
        <f t="shared" si="9"/>
        <v>2.4394999999999998</v>
      </c>
      <c r="H638" s="166">
        <f>ROUND('2-Calculator'!$G$23*E638,2)</f>
        <v>13087.92</v>
      </c>
      <c r="I638" s="167" t="s">
        <v>18</v>
      </c>
      <c r="J638" s="167" t="s">
        <v>17</v>
      </c>
      <c r="K638" s="168" t="s">
        <v>150</v>
      </c>
      <c r="L638" s="169" t="s">
        <v>156</v>
      </c>
      <c r="M638" s="170"/>
      <c r="O638" s="158"/>
      <c r="P638" s="158"/>
    </row>
    <row r="639" spans="1:16">
      <c r="A639" s="159" t="s">
        <v>753</v>
      </c>
      <c r="B639" s="160" t="s">
        <v>1761</v>
      </c>
      <c r="C639" s="161">
        <v>8.3205289672544094</v>
      </c>
      <c r="D639" s="162">
        <v>2.9199469498888799</v>
      </c>
      <c r="E639" s="163">
        <v>3.5491000000000001</v>
      </c>
      <c r="F639" s="164">
        <v>1</v>
      </c>
      <c r="G639" s="165">
        <f t="shared" si="9"/>
        <v>3.5491000000000001</v>
      </c>
      <c r="H639" s="166">
        <f>ROUND('2-Calculator'!$G$23*E639,2)</f>
        <v>19040.919999999998</v>
      </c>
      <c r="I639" s="167" t="s">
        <v>18</v>
      </c>
      <c r="J639" s="167" t="s">
        <v>17</v>
      </c>
      <c r="K639" s="168" t="s">
        <v>150</v>
      </c>
      <c r="L639" s="169" t="s">
        <v>156</v>
      </c>
      <c r="M639" s="170"/>
      <c r="O639" s="158"/>
      <c r="P639" s="158"/>
    </row>
    <row r="640" spans="1:16">
      <c r="A640" s="172" t="s">
        <v>754</v>
      </c>
      <c r="B640" s="173" t="s">
        <v>1761</v>
      </c>
      <c r="C640" s="174">
        <v>14.874462596732601</v>
      </c>
      <c r="D640" s="175">
        <v>4.8412620858183697</v>
      </c>
      <c r="E640" s="176">
        <v>5.8845000000000001</v>
      </c>
      <c r="F640" s="177">
        <v>1</v>
      </c>
      <c r="G640" s="176">
        <f t="shared" si="9"/>
        <v>5.8845000000000001</v>
      </c>
      <c r="H640" s="178">
        <f>ROUND('2-Calculator'!$G$23*E640,2)</f>
        <v>31570.34</v>
      </c>
      <c r="I640" s="179" t="s">
        <v>18</v>
      </c>
      <c r="J640" s="179" t="s">
        <v>17</v>
      </c>
      <c r="K640" s="180" t="s">
        <v>150</v>
      </c>
      <c r="L640" s="181" t="s">
        <v>156</v>
      </c>
      <c r="M640" s="170"/>
      <c r="O640" s="158"/>
      <c r="P640" s="158"/>
    </row>
    <row r="641" spans="1:16">
      <c r="A641" s="182" t="s">
        <v>755</v>
      </c>
      <c r="B641" s="183" t="s">
        <v>1762</v>
      </c>
      <c r="C641" s="184">
        <v>1.5423069378146901</v>
      </c>
      <c r="D641" s="185">
        <v>1.76748113995703</v>
      </c>
      <c r="E641" s="186">
        <v>2.1484000000000001</v>
      </c>
      <c r="F641" s="187">
        <v>1</v>
      </c>
      <c r="G641" s="165">
        <f t="shared" si="9"/>
        <v>2.1484000000000001</v>
      </c>
      <c r="H641" s="166">
        <f>ROUND('2-Calculator'!$G$23*E641,2)</f>
        <v>11526.17</v>
      </c>
      <c r="I641" s="188" t="s">
        <v>18</v>
      </c>
      <c r="J641" s="188" t="s">
        <v>17</v>
      </c>
      <c r="K641" s="189" t="s">
        <v>150</v>
      </c>
      <c r="L641" s="190" t="s">
        <v>156</v>
      </c>
      <c r="M641" s="170"/>
      <c r="O641" s="158"/>
      <c r="P641" s="158"/>
    </row>
    <row r="642" spans="1:16">
      <c r="A642" s="159" t="s">
        <v>756</v>
      </c>
      <c r="B642" s="160" t="s">
        <v>1762</v>
      </c>
      <c r="C642" s="161">
        <v>2.3599320882852299</v>
      </c>
      <c r="D642" s="162">
        <v>1.93731975505514</v>
      </c>
      <c r="E642" s="163">
        <v>2.3546999999999998</v>
      </c>
      <c r="F642" s="164">
        <v>1</v>
      </c>
      <c r="G642" s="165">
        <f t="shared" si="9"/>
        <v>2.3546999999999998</v>
      </c>
      <c r="H642" s="166">
        <f>ROUND('2-Calculator'!$G$23*E642,2)</f>
        <v>12632.97</v>
      </c>
      <c r="I642" s="167" t="s">
        <v>18</v>
      </c>
      <c r="J642" s="167" t="s">
        <v>17</v>
      </c>
      <c r="K642" s="168" t="s">
        <v>150</v>
      </c>
      <c r="L642" s="169" t="s">
        <v>156</v>
      </c>
      <c r="M642" s="170"/>
      <c r="O642" s="158"/>
      <c r="P642" s="158"/>
    </row>
    <row r="643" spans="1:16">
      <c r="A643" s="159" t="s">
        <v>757</v>
      </c>
      <c r="B643" s="160" t="s">
        <v>1762</v>
      </c>
      <c r="C643" s="161">
        <v>4.9437675726335497</v>
      </c>
      <c r="D643" s="162">
        <v>2.5182531035642999</v>
      </c>
      <c r="E643" s="163">
        <v>3.0609000000000002</v>
      </c>
      <c r="F643" s="164">
        <v>1</v>
      </c>
      <c r="G643" s="165">
        <f t="shared" si="9"/>
        <v>3.0609000000000002</v>
      </c>
      <c r="H643" s="166">
        <f>ROUND('2-Calculator'!$G$23*E643,2)</f>
        <v>16421.73</v>
      </c>
      <c r="I643" s="167" t="s">
        <v>18</v>
      </c>
      <c r="J643" s="167" t="s">
        <v>17</v>
      </c>
      <c r="K643" s="168" t="s">
        <v>150</v>
      </c>
      <c r="L643" s="169" t="s">
        <v>156</v>
      </c>
      <c r="M643" s="170"/>
      <c r="O643" s="158"/>
      <c r="P643" s="158"/>
    </row>
    <row r="644" spans="1:16">
      <c r="A644" s="172" t="s">
        <v>758</v>
      </c>
      <c r="B644" s="173" t="s">
        <v>1762</v>
      </c>
      <c r="C644" s="174">
        <v>9.7783505154639201</v>
      </c>
      <c r="D644" s="175">
        <v>3.7929551881018302</v>
      </c>
      <c r="E644" s="176">
        <v>4.6102999999999996</v>
      </c>
      <c r="F644" s="177">
        <v>1</v>
      </c>
      <c r="G644" s="176">
        <f t="shared" si="9"/>
        <v>4.6102999999999996</v>
      </c>
      <c r="H644" s="178">
        <f>ROUND('2-Calculator'!$G$23*E644,2)</f>
        <v>24734.26</v>
      </c>
      <c r="I644" s="179" t="s">
        <v>18</v>
      </c>
      <c r="J644" s="179" t="s">
        <v>17</v>
      </c>
      <c r="K644" s="180" t="s">
        <v>150</v>
      </c>
      <c r="L644" s="181" t="s">
        <v>156</v>
      </c>
      <c r="M644" s="170"/>
      <c r="O644" s="158"/>
      <c r="P644" s="158"/>
    </row>
    <row r="645" spans="1:16">
      <c r="A645" s="182" t="s">
        <v>1763</v>
      </c>
      <c r="B645" s="183" t="s">
        <v>1764</v>
      </c>
      <c r="C645" s="184">
        <v>3.8273522827487998</v>
      </c>
      <c r="D645" s="185">
        <v>1.64471225553395</v>
      </c>
      <c r="E645" s="186">
        <v>1.9991000000000001</v>
      </c>
      <c r="F645" s="187">
        <v>1</v>
      </c>
      <c r="G645" s="165">
        <f t="shared" si="9"/>
        <v>1.9991000000000001</v>
      </c>
      <c r="H645" s="166">
        <f>ROUND('2-Calculator'!$G$23*E645,2)</f>
        <v>10725.17</v>
      </c>
      <c r="I645" s="188" t="s">
        <v>18</v>
      </c>
      <c r="J645" s="188" t="s">
        <v>17</v>
      </c>
      <c r="K645" s="189" t="s">
        <v>150</v>
      </c>
      <c r="L645" s="190" t="s">
        <v>156</v>
      </c>
      <c r="M645" s="170"/>
      <c r="O645" s="158"/>
      <c r="P645" s="158"/>
    </row>
    <row r="646" spans="1:16">
      <c r="A646" s="159" t="s">
        <v>1765</v>
      </c>
      <c r="B646" s="160" t="s">
        <v>1764</v>
      </c>
      <c r="C646" s="161">
        <v>4.7811531519258903</v>
      </c>
      <c r="D646" s="162">
        <v>1.8485017539950299</v>
      </c>
      <c r="E646" s="163">
        <v>2.2467999999999999</v>
      </c>
      <c r="F646" s="164">
        <v>1</v>
      </c>
      <c r="G646" s="165">
        <f t="shared" si="9"/>
        <v>2.2467999999999999</v>
      </c>
      <c r="H646" s="166">
        <f>ROUND('2-Calculator'!$G$23*E646,2)</f>
        <v>12054.08</v>
      </c>
      <c r="I646" s="167" t="s">
        <v>18</v>
      </c>
      <c r="J646" s="167" t="s">
        <v>17</v>
      </c>
      <c r="K646" s="168" t="s">
        <v>150</v>
      </c>
      <c r="L646" s="169" t="s">
        <v>156</v>
      </c>
      <c r="M646" s="170"/>
      <c r="O646" s="158"/>
      <c r="P646" s="158"/>
    </row>
    <row r="647" spans="1:16">
      <c r="A647" s="159" t="s">
        <v>1766</v>
      </c>
      <c r="B647" s="160" t="s">
        <v>1764</v>
      </c>
      <c r="C647" s="161">
        <v>6.8155978594613602</v>
      </c>
      <c r="D647" s="162">
        <v>2.4194384027762998</v>
      </c>
      <c r="E647" s="163">
        <v>2.9407000000000001</v>
      </c>
      <c r="F647" s="164">
        <v>1</v>
      </c>
      <c r="G647" s="165">
        <f t="shared" si="9"/>
        <v>2.9407000000000001</v>
      </c>
      <c r="H647" s="166">
        <f>ROUND('2-Calculator'!$G$23*E647,2)</f>
        <v>15776.86</v>
      </c>
      <c r="I647" s="167" t="s">
        <v>18</v>
      </c>
      <c r="J647" s="167" t="s">
        <v>17</v>
      </c>
      <c r="K647" s="168" t="s">
        <v>150</v>
      </c>
      <c r="L647" s="169" t="s">
        <v>156</v>
      </c>
      <c r="M647" s="170"/>
      <c r="O647" s="158"/>
      <c r="P647" s="158"/>
    </row>
    <row r="648" spans="1:16">
      <c r="A648" s="172" t="s">
        <v>1767</v>
      </c>
      <c r="B648" s="173" t="s">
        <v>1764</v>
      </c>
      <c r="C648" s="174">
        <v>11.111513687600601</v>
      </c>
      <c r="D648" s="175">
        <v>3.4309783312193201</v>
      </c>
      <c r="E648" s="176">
        <v>4.1703000000000001</v>
      </c>
      <c r="F648" s="177">
        <v>1</v>
      </c>
      <c r="G648" s="176">
        <f t="shared" si="9"/>
        <v>4.1703000000000001</v>
      </c>
      <c r="H648" s="178">
        <f>ROUND('2-Calculator'!$G$23*E648,2)</f>
        <v>22373.66</v>
      </c>
      <c r="I648" s="179" t="s">
        <v>18</v>
      </c>
      <c r="J648" s="179" t="s">
        <v>17</v>
      </c>
      <c r="K648" s="180" t="s">
        <v>150</v>
      </c>
      <c r="L648" s="181" t="s">
        <v>156</v>
      </c>
      <c r="M648" s="170"/>
      <c r="O648" s="158"/>
      <c r="P648" s="158"/>
    </row>
    <row r="649" spans="1:16">
      <c r="A649" s="182" t="s">
        <v>1768</v>
      </c>
      <c r="B649" s="183" t="s">
        <v>1769</v>
      </c>
      <c r="C649" s="184">
        <v>1.9278061176113599</v>
      </c>
      <c r="D649" s="185">
        <v>1.51636412787275</v>
      </c>
      <c r="E649" s="186">
        <v>1.8431</v>
      </c>
      <c r="F649" s="187">
        <v>1</v>
      </c>
      <c r="G649" s="165">
        <f t="shared" si="9"/>
        <v>1.8431</v>
      </c>
      <c r="H649" s="166">
        <f>ROUND('2-Calculator'!$G$23*E649,2)</f>
        <v>9888.23</v>
      </c>
      <c r="I649" s="188" t="s">
        <v>18</v>
      </c>
      <c r="J649" s="188" t="s">
        <v>17</v>
      </c>
      <c r="K649" s="189" t="s">
        <v>150</v>
      </c>
      <c r="L649" s="190" t="s">
        <v>156</v>
      </c>
      <c r="M649" s="170"/>
      <c r="O649" s="158"/>
      <c r="P649" s="158"/>
    </row>
    <row r="650" spans="1:16">
      <c r="A650" s="159" t="s">
        <v>1770</v>
      </c>
      <c r="B650" s="160" t="s">
        <v>1769</v>
      </c>
      <c r="C650" s="161">
        <v>2.5477812480348798</v>
      </c>
      <c r="D650" s="162">
        <v>1.6467529637084</v>
      </c>
      <c r="E650" s="163">
        <v>2.0015999999999998</v>
      </c>
      <c r="F650" s="164">
        <v>1</v>
      </c>
      <c r="G650" s="165">
        <f t="shared" si="9"/>
        <v>2.0015999999999998</v>
      </c>
      <c r="H650" s="166">
        <f>ROUND('2-Calculator'!$G$23*E650,2)</f>
        <v>10738.58</v>
      </c>
      <c r="I650" s="167" t="s">
        <v>18</v>
      </c>
      <c r="J650" s="167" t="s">
        <v>17</v>
      </c>
      <c r="K650" s="168" t="s">
        <v>150</v>
      </c>
      <c r="L650" s="169" t="s">
        <v>156</v>
      </c>
      <c r="M650" s="170"/>
      <c r="O650" s="158"/>
      <c r="P650" s="158"/>
    </row>
    <row r="651" spans="1:16">
      <c r="A651" s="159" t="s">
        <v>1771</v>
      </c>
      <c r="B651" s="160" t="s">
        <v>1769</v>
      </c>
      <c r="C651" s="161">
        <v>4.7160356347438697</v>
      </c>
      <c r="D651" s="162">
        <v>2.1967641753990299</v>
      </c>
      <c r="E651" s="163">
        <v>2.6701999999999999</v>
      </c>
      <c r="F651" s="164">
        <v>1</v>
      </c>
      <c r="G651" s="165">
        <f t="shared" si="9"/>
        <v>2.6701999999999999</v>
      </c>
      <c r="H651" s="166">
        <f>ROUND('2-Calculator'!$G$23*E651,2)</f>
        <v>14325.62</v>
      </c>
      <c r="I651" s="167" t="s">
        <v>18</v>
      </c>
      <c r="J651" s="167" t="s">
        <v>17</v>
      </c>
      <c r="K651" s="168" t="s">
        <v>150</v>
      </c>
      <c r="L651" s="169" t="s">
        <v>156</v>
      </c>
      <c r="M651" s="170"/>
      <c r="O651" s="158"/>
      <c r="P651" s="158"/>
    </row>
    <row r="652" spans="1:16">
      <c r="A652" s="172" t="s">
        <v>1772</v>
      </c>
      <c r="B652" s="173" t="s">
        <v>1769</v>
      </c>
      <c r="C652" s="174">
        <v>9.5946666666666705</v>
      </c>
      <c r="D652" s="175">
        <v>3.50659488462821</v>
      </c>
      <c r="E652" s="176">
        <v>4.2622</v>
      </c>
      <c r="F652" s="177">
        <v>1</v>
      </c>
      <c r="G652" s="176">
        <f t="shared" si="9"/>
        <v>4.2622</v>
      </c>
      <c r="H652" s="178">
        <f>ROUND('2-Calculator'!$G$23*E652,2)</f>
        <v>22866.7</v>
      </c>
      <c r="I652" s="179" t="s">
        <v>18</v>
      </c>
      <c r="J652" s="179" t="s">
        <v>17</v>
      </c>
      <c r="K652" s="180" t="s">
        <v>150</v>
      </c>
      <c r="L652" s="181" t="s">
        <v>156</v>
      </c>
      <c r="M652" s="170"/>
      <c r="O652" s="158"/>
      <c r="P652" s="158"/>
    </row>
    <row r="653" spans="1:16">
      <c r="A653" s="182" t="s">
        <v>1773</v>
      </c>
      <c r="B653" s="183" t="s">
        <v>1774</v>
      </c>
      <c r="C653" s="184">
        <v>2.3102526724975698</v>
      </c>
      <c r="D653" s="185">
        <v>2.02314948516113</v>
      </c>
      <c r="E653" s="186">
        <v>2.4590000000000001</v>
      </c>
      <c r="F653" s="187">
        <v>1</v>
      </c>
      <c r="G653" s="165">
        <f t="shared" si="9"/>
        <v>2.4590000000000001</v>
      </c>
      <c r="H653" s="166">
        <f>ROUND('2-Calculator'!$G$23*E653,2)</f>
        <v>13192.54</v>
      </c>
      <c r="I653" s="188" t="s">
        <v>18</v>
      </c>
      <c r="J653" s="188" t="s">
        <v>17</v>
      </c>
      <c r="K653" s="189" t="s">
        <v>150</v>
      </c>
      <c r="L653" s="190" t="s">
        <v>156</v>
      </c>
      <c r="M653" s="170"/>
      <c r="O653" s="158"/>
      <c r="P653" s="158"/>
    </row>
    <row r="654" spans="1:16">
      <c r="A654" s="159" t="s">
        <v>1775</v>
      </c>
      <c r="B654" s="160" t="s">
        <v>1774</v>
      </c>
      <c r="C654" s="161">
        <v>3.6746592629984902</v>
      </c>
      <c r="D654" s="162">
        <v>2.4272415507593101</v>
      </c>
      <c r="E654" s="163">
        <v>2.9502000000000002</v>
      </c>
      <c r="F654" s="164">
        <v>1</v>
      </c>
      <c r="G654" s="165">
        <f t="shared" si="9"/>
        <v>2.9502000000000002</v>
      </c>
      <c r="H654" s="166">
        <f>ROUND('2-Calculator'!$G$23*E654,2)</f>
        <v>15827.82</v>
      </c>
      <c r="I654" s="167" t="s">
        <v>18</v>
      </c>
      <c r="J654" s="167" t="s">
        <v>17</v>
      </c>
      <c r="K654" s="168" t="s">
        <v>150</v>
      </c>
      <c r="L654" s="169" t="s">
        <v>156</v>
      </c>
      <c r="M654" s="170"/>
      <c r="O654" s="158"/>
      <c r="P654" s="158"/>
    </row>
    <row r="655" spans="1:16">
      <c r="A655" s="159" t="s">
        <v>1776</v>
      </c>
      <c r="B655" s="160" t="s">
        <v>1774</v>
      </c>
      <c r="C655" s="161">
        <v>5.9283950617283896</v>
      </c>
      <c r="D655" s="162">
        <v>3.1280676455638701</v>
      </c>
      <c r="E655" s="163">
        <v>3.8020999999999998</v>
      </c>
      <c r="F655" s="164">
        <v>1</v>
      </c>
      <c r="G655" s="165">
        <f t="shared" si="9"/>
        <v>3.8020999999999998</v>
      </c>
      <c r="H655" s="166">
        <f>ROUND('2-Calculator'!$G$23*E655,2)</f>
        <v>20398.27</v>
      </c>
      <c r="I655" s="167" t="s">
        <v>18</v>
      </c>
      <c r="J655" s="167" t="s">
        <v>17</v>
      </c>
      <c r="K655" s="168" t="s">
        <v>150</v>
      </c>
      <c r="L655" s="169" t="s">
        <v>156</v>
      </c>
      <c r="M655" s="170"/>
      <c r="O655" s="158"/>
      <c r="P655" s="158"/>
    </row>
    <row r="656" spans="1:16">
      <c r="A656" s="172" t="s">
        <v>1777</v>
      </c>
      <c r="B656" s="173" t="s">
        <v>1774</v>
      </c>
      <c r="C656" s="174">
        <v>11.3194444444444</v>
      </c>
      <c r="D656" s="175">
        <v>4.3578789004736196</v>
      </c>
      <c r="E656" s="176">
        <v>5.2968999999999999</v>
      </c>
      <c r="F656" s="177">
        <v>1</v>
      </c>
      <c r="G656" s="176">
        <f t="shared" si="9"/>
        <v>5.2968999999999999</v>
      </c>
      <c r="H656" s="178">
        <f>ROUND('2-Calculator'!$G$23*E656,2)</f>
        <v>28417.87</v>
      </c>
      <c r="I656" s="179" t="s">
        <v>18</v>
      </c>
      <c r="J656" s="179" t="s">
        <v>17</v>
      </c>
      <c r="K656" s="180" t="s">
        <v>150</v>
      </c>
      <c r="L656" s="181" t="s">
        <v>156</v>
      </c>
      <c r="M656" s="170"/>
      <c r="O656" s="158"/>
      <c r="P656" s="158"/>
    </row>
    <row r="657" spans="1:16">
      <c r="A657" s="182" t="s">
        <v>1778</v>
      </c>
      <c r="B657" s="183" t="s">
        <v>1779</v>
      </c>
      <c r="C657" s="184">
        <v>2.16042767383622</v>
      </c>
      <c r="D657" s="185">
        <v>1.50638907850112</v>
      </c>
      <c r="E657" s="186">
        <v>1.831</v>
      </c>
      <c r="F657" s="187">
        <v>1</v>
      </c>
      <c r="G657" s="165">
        <f t="shared" si="9"/>
        <v>1.831</v>
      </c>
      <c r="H657" s="166">
        <f>ROUND('2-Calculator'!$G$23*E657,2)</f>
        <v>9823.32</v>
      </c>
      <c r="I657" s="188" t="s">
        <v>18</v>
      </c>
      <c r="J657" s="188" t="s">
        <v>17</v>
      </c>
      <c r="K657" s="189" t="s">
        <v>150</v>
      </c>
      <c r="L657" s="190" t="s">
        <v>156</v>
      </c>
      <c r="M657" s="170"/>
      <c r="O657" s="158"/>
      <c r="P657" s="158"/>
    </row>
    <row r="658" spans="1:16">
      <c r="A658" s="159" t="s">
        <v>1780</v>
      </c>
      <c r="B658" s="160" t="s">
        <v>1779</v>
      </c>
      <c r="C658" s="161">
        <v>2.6282244196044702</v>
      </c>
      <c r="D658" s="162">
        <v>1.59511438479249</v>
      </c>
      <c r="E658" s="163">
        <v>1.9388000000000001</v>
      </c>
      <c r="F658" s="164">
        <v>1</v>
      </c>
      <c r="G658" s="165">
        <f t="shared" si="9"/>
        <v>1.9388000000000001</v>
      </c>
      <c r="H658" s="166">
        <f>ROUND('2-Calculator'!$G$23*E658,2)</f>
        <v>10401.66</v>
      </c>
      <c r="I658" s="167" t="s">
        <v>18</v>
      </c>
      <c r="J658" s="167" t="s">
        <v>17</v>
      </c>
      <c r="K658" s="168" t="s">
        <v>150</v>
      </c>
      <c r="L658" s="169" t="s">
        <v>156</v>
      </c>
      <c r="M658" s="170"/>
      <c r="O658" s="158"/>
      <c r="P658" s="158"/>
    </row>
    <row r="659" spans="1:16">
      <c r="A659" s="159" t="s">
        <v>1781</v>
      </c>
      <c r="B659" s="160" t="s">
        <v>1779</v>
      </c>
      <c r="C659" s="161">
        <v>3.6276470993998799</v>
      </c>
      <c r="D659" s="162">
        <v>2.21946338515931</v>
      </c>
      <c r="E659" s="163">
        <v>2.6977000000000002</v>
      </c>
      <c r="F659" s="164">
        <v>1</v>
      </c>
      <c r="G659" s="165">
        <f t="shared" si="9"/>
        <v>2.6977000000000002</v>
      </c>
      <c r="H659" s="166">
        <f>ROUND('2-Calculator'!$G$23*E659,2)</f>
        <v>14473.16</v>
      </c>
      <c r="I659" s="167" t="s">
        <v>18</v>
      </c>
      <c r="J659" s="167" t="s">
        <v>17</v>
      </c>
      <c r="K659" s="168" t="s">
        <v>150</v>
      </c>
      <c r="L659" s="169" t="s">
        <v>156</v>
      </c>
      <c r="M659" s="170"/>
      <c r="O659" s="158"/>
      <c r="P659" s="158"/>
    </row>
    <row r="660" spans="1:16">
      <c r="A660" s="172" t="s">
        <v>1782</v>
      </c>
      <c r="B660" s="173" t="s">
        <v>1779</v>
      </c>
      <c r="C660" s="174">
        <v>8.7370242214532894</v>
      </c>
      <c r="D660" s="175">
        <v>3.00066955350818</v>
      </c>
      <c r="E660" s="176">
        <v>3.6473</v>
      </c>
      <c r="F660" s="177">
        <v>1</v>
      </c>
      <c r="G660" s="176">
        <f t="shared" si="9"/>
        <v>3.6473</v>
      </c>
      <c r="H660" s="178">
        <f>ROUND('2-Calculator'!$G$23*E660,2)</f>
        <v>19567.759999999998</v>
      </c>
      <c r="I660" s="179" t="s">
        <v>18</v>
      </c>
      <c r="J660" s="179" t="s">
        <v>17</v>
      </c>
      <c r="K660" s="180" t="s">
        <v>150</v>
      </c>
      <c r="L660" s="181" t="s">
        <v>156</v>
      </c>
      <c r="M660" s="170"/>
      <c r="O660" s="158"/>
      <c r="P660" s="158"/>
    </row>
    <row r="661" spans="1:16">
      <c r="A661" s="182" t="s">
        <v>759</v>
      </c>
      <c r="B661" s="183" t="s">
        <v>1600</v>
      </c>
      <c r="C661" s="184">
        <v>3.3795568263044999</v>
      </c>
      <c r="D661" s="185">
        <v>0.45714047430038801</v>
      </c>
      <c r="E661" s="186">
        <v>0.55559999999999998</v>
      </c>
      <c r="F661" s="187">
        <v>1</v>
      </c>
      <c r="G661" s="165">
        <f t="shared" si="9"/>
        <v>0.55559999999999998</v>
      </c>
      <c r="H661" s="166">
        <f>ROUND('2-Calculator'!$G$23*E661,2)</f>
        <v>2980.79</v>
      </c>
      <c r="I661" s="188" t="s">
        <v>18</v>
      </c>
      <c r="J661" s="188" t="s">
        <v>17</v>
      </c>
      <c r="K661" s="189" t="s">
        <v>150</v>
      </c>
      <c r="L661" s="190" t="s">
        <v>156</v>
      </c>
      <c r="M661" s="170"/>
      <c r="O661" s="158"/>
      <c r="P661" s="158"/>
    </row>
    <row r="662" spans="1:16">
      <c r="A662" s="159" t="s">
        <v>760</v>
      </c>
      <c r="B662" s="160" t="s">
        <v>1600</v>
      </c>
      <c r="C662" s="161">
        <v>4.1439335394126697</v>
      </c>
      <c r="D662" s="162">
        <v>0.56757376724962505</v>
      </c>
      <c r="E662" s="163">
        <v>0.68989999999999996</v>
      </c>
      <c r="F662" s="164">
        <v>1</v>
      </c>
      <c r="G662" s="165">
        <f t="shared" ref="G662:G725" si="10">ROUND(F662*E662,4)</f>
        <v>0.68989999999999996</v>
      </c>
      <c r="H662" s="166">
        <f>ROUND('2-Calculator'!$G$23*E662,2)</f>
        <v>3701.31</v>
      </c>
      <c r="I662" s="167" t="s">
        <v>18</v>
      </c>
      <c r="J662" s="167" t="s">
        <v>17</v>
      </c>
      <c r="K662" s="168" t="s">
        <v>150</v>
      </c>
      <c r="L662" s="169" t="s">
        <v>156</v>
      </c>
      <c r="M662" s="170"/>
      <c r="O662" s="158"/>
      <c r="P662" s="158"/>
    </row>
    <row r="663" spans="1:16">
      <c r="A663" s="159" t="s">
        <v>761</v>
      </c>
      <c r="B663" s="160" t="s">
        <v>1600</v>
      </c>
      <c r="C663" s="161">
        <v>5.4974306269270299</v>
      </c>
      <c r="D663" s="162">
        <v>0.79717220922535903</v>
      </c>
      <c r="E663" s="163">
        <v>0.96899999999999997</v>
      </c>
      <c r="F663" s="164">
        <v>1</v>
      </c>
      <c r="G663" s="165">
        <f t="shared" si="10"/>
        <v>0.96899999999999997</v>
      </c>
      <c r="H663" s="166">
        <f>ROUND('2-Calculator'!$G$23*E663,2)</f>
        <v>5198.6899999999996</v>
      </c>
      <c r="I663" s="167" t="s">
        <v>18</v>
      </c>
      <c r="J663" s="167" t="s">
        <v>17</v>
      </c>
      <c r="K663" s="168" t="s">
        <v>150</v>
      </c>
      <c r="L663" s="169" t="s">
        <v>156</v>
      </c>
      <c r="M663" s="170"/>
      <c r="O663" s="158"/>
      <c r="P663" s="158"/>
    </row>
    <row r="664" spans="1:16">
      <c r="A664" s="172" t="s">
        <v>762</v>
      </c>
      <c r="B664" s="173" t="s">
        <v>1600</v>
      </c>
      <c r="C664" s="174">
        <v>7.5353535353535399</v>
      </c>
      <c r="D664" s="175">
        <v>1.30863609798728</v>
      </c>
      <c r="E664" s="176">
        <v>1.5906</v>
      </c>
      <c r="F664" s="177">
        <v>1</v>
      </c>
      <c r="G664" s="176">
        <f t="shared" si="10"/>
        <v>1.5906</v>
      </c>
      <c r="H664" s="178">
        <f>ROUND('2-Calculator'!$G$23*E664,2)</f>
        <v>8533.57</v>
      </c>
      <c r="I664" s="179" t="s">
        <v>18</v>
      </c>
      <c r="J664" s="179" t="s">
        <v>17</v>
      </c>
      <c r="K664" s="180" t="s">
        <v>150</v>
      </c>
      <c r="L664" s="181" t="s">
        <v>156</v>
      </c>
      <c r="M664" s="170"/>
      <c r="O664" s="158"/>
      <c r="P664" s="158"/>
    </row>
    <row r="665" spans="1:16">
      <c r="A665" s="182" t="s">
        <v>763</v>
      </c>
      <c r="B665" s="183" t="s">
        <v>1601</v>
      </c>
      <c r="C665" s="184">
        <v>3.1884743875278398</v>
      </c>
      <c r="D665" s="185">
        <v>0.48168517042654502</v>
      </c>
      <c r="E665" s="186">
        <v>0.58550000000000002</v>
      </c>
      <c r="F665" s="187">
        <v>1</v>
      </c>
      <c r="G665" s="165">
        <f t="shared" si="10"/>
        <v>0.58550000000000002</v>
      </c>
      <c r="H665" s="166">
        <f>ROUND('2-Calculator'!$G$23*E665,2)</f>
        <v>3141.21</v>
      </c>
      <c r="I665" s="188" t="s">
        <v>18</v>
      </c>
      <c r="J665" s="188" t="s">
        <v>17</v>
      </c>
      <c r="K665" s="189" t="s">
        <v>150</v>
      </c>
      <c r="L665" s="190" t="s">
        <v>156</v>
      </c>
      <c r="M665" s="170"/>
      <c r="O665" s="158"/>
      <c r="P665" s="158"/>
    </row>
    <row r="666" spans="1:16">
      <c r="A666" s="159" t="s">
        <v>764</v>
      </c>
      <c r="B666" s="160" t="s">
        <v>1601</v>
      </c>
      <c r="C666" s="161">
        <v>3.6726147647143499</v>
      </c>
      <c r="D666" s="162">
        <v>0.58085475096091699</v>
      </c>
      <c r="E666" s="163">
        <v>0.70609999999999995</v>
      </c>
      <c r="F666" s="164">
        <v>1</v>
      </c>
      <c r="G666" s="165">
        <f t="shared" si="10"/>
        <v>0.70609999999999995</v>
      </c>
      <c r="H666" s="166">
        <f>ROUND('2-Calculator'!$G$23*E666,2)</f>
        <v>3788.23</v>
      </c>
      <c r="I666" s="167" t="s">
        <v>18</v>
      </c>
      <c r="J666" s="167" t="s">
        <v>17</v>
      </c>
      <c r="K666" s="168" t="s">
        <v>150</v>
      </c>
      <c r="L666" s="169" t="s">
        <v>156</v>
      </c>
      <c r="M666" s="170"/>
      <c r="O666" s="158"/>
      <c r="P666" s="158"/>
    </row>
    <row r="667" spans="1:16">
      <c r="A667" s="159" t="s">
        <v>765</v>
      </c>
      <c r="B667" s="160" t="s">
        <v>1601</v>
      </c>
      <c r="C667" s="161">
        <v>4.6746008708272901</v>
      </c>
      <c r="D667" s="162">
        <v>0.752131162719758</v>
      </c>
      <c r="E667" s="163">
        <v>0.91420000000000001</v>
      </c>
      <c r="F667" s="164">
        <v>1</v>
      </c>
      <c r="G667" s="165">
        <f t="shared" si="10"/>
        <v>0.91420000000000001</v>
      </c>
      <c r="H667" s="166">
        <f>ROUND('2-Calculator'!$G$23*E667,2)</f>
        <v>4904.68</v>
      </c>
      <c r="I667" s="167" t="s">
        <v>18</v>
      </c>
      <c r="J667" s="167" t="s">
        <v>17</v>
      </c>
      <c r="K667" s="168" t="s">
        <v>150</v>
      </c>
      <c r="L667" s="169" t="s">
        <v>156</v>
      </c>
      <c r="M667" s="170"/>
      <c r="O667" s="158"/>
      <c r="P667" s="158"/>
    </row>
    <row r="668" spans="1:16">
      <c r="A668" s="172" t="s">
        <v>766</v>
      </c>
      <c r="B668" s="173" t="s">
        <v>1601</v>
      </c>
      <c r="C668" s="174">
        <v>8.2779369627507204</v>
      </c>
      <c r="D668" s="175">
        <v>1.4433047482880099</v>
      </c>
      <c r="E668" s="176">
        <v>1.7543</v>
      </c>
      <c r="F668" s="177">
        <v>1</v>
      </c>
      <c r="G668" s="176">
        <f t="shared" si="10"/>
        <v>1.7543</v>
      </c>
      <c r="H668" s="178">
        <f>ROUND('2-Calculator'!$G$23*E668,2)</f>
        <v>9411.82</v>
      </c>
      <c r="I668" s="179" t="s">
        <v>18</v>
      </c>
      <c r="J668" s="179" t="s">
        <v>17</v>
      </c>
      <c r="K668" s="180" t="s">
        <v>150</v>
      </c>
      <c r="L668" s="181" t="s">
        <v>156</v>
      </c>
      <c r="M668" s="170"/>
      <c r="O668" s="158"/>
      <c r="P668" s="158"/>
    </row>
    <row r="669" spans="1:16">
      <c r="A669" s="182" t="s">
        <v>767</v>
      </c>
      <c r="B669" s="183" t="s">
        <v>1783</v>
      </c>
      <c r="C669" s="184">
        <v>2.6173538978071602</v>
      </c>
      <c r="D669" s="185">
        <v>0.481237411458242</v>
      </c>
      <c r="E669" s="186">
        <v>0.58489999999999998</v>
      </c>
      <c r="F669" s="187">
        <v>1</v>
      </c>
      <c r="G669" s="165">
        <f t="shared" si="10"/>
        <v>0.58489999999999998</v>
      </c>
      <c r="H669" s="166">
        <f>ROUND('2-Calculator'!$G$23*E669,2)</f>
        <v>3137.99</v>
      </c>
      <c r="I669" s="188" t="s">
        <v>18</v>
      </c>
      <c r="J669" s="188" t="s">
        <v>17</v>
      </c>
      <c r="K669" s="189" t="s">
        <v>150</v>
      </c>
      <c r="L669" s="190" t="s">
        <v>156</v>
      </c>
      <c r="M669" s="170"/>
      <c r="O669" s="158"/>
      <c r="P669" s="158"/>
    </row>
    <row r="670" spans="1:16">
      <c r="A670" s="159" t="s">
        <v>768</v>
      </c>
      <c r="B670" s="160" t="s">
        <v>1783</v>
      </c>
      <c r="C670" s="161">
        <v>3.6331347893227401</v>
      </c>
      <c r="D670" s="162">
        <v>0.652584561684319</v>
      </c>
      <c r="E670" s="163">
        <v>0.79320000000000002</v>
      </c>
      <c r="F670" s="164">
        <v>1</v>
      </c>
      <c r="G670" s="165">
        <f t="shared" si="10"/>
        <v>0.79320000000000002</v>
      </c>
      <c r="H670" s="166">
        <f>ROUND('2-Calculator'!$G$23*E670,2)</f>
        <v>4255.5200000000004</v>
      </c>
      <c r="I670" s="167" t="s">
        <v>18</v>
      </c>
      <c r="J670" s="167" t="s">
        <v>17</v>
      </c>
      <c r="K670" s="168" t="s">
        <v>150</v>
      </c>
      <c r="L670" s="169" t="s">
        <v>156</v>
      </c>
      <c r="M670" s="170"/>
      <c r="O670" s="158"/>
      <c r="P670" s="158"/>
    </row>
    <row r="671" spans="1:16">
      <c r="A671" s="159" t="s">
        <v>769</v>
      </c>
      <c r="B671" s="160" t="s">
        <v>1783</v>
      </c>
      <c r="C671" s="161">
        <v>5.28318798449612</v>
      </c>
      <c r="D671" s="162">
        <v>0.91042427511903001</v>
      </c>
      <c r="E671" s="163">
        <v>1.1066</v>
      </c>
      <c r="F671" s="164">
        <v>1</v>
      </c>
      <c r="G671" s="165">
        <f t="shared" si="10"/>
        <v>1.1066</v>
      </c>
      <c r="H671" s="166">
        <f>ROUND('2-Calculator'!$G$23*E671,2)</f>
        <v>5936.91</v>
      </c>
      <c r="I671" s="167" t="s">
        <v>18</v>
      </c>
      <c r="J671" s="167" t="s">
        <v>17</v>
      </c>
      <c r="K671" s="168" t="s">
        <v>150</v>
      </c>
      <c r="L671" s="169" t="s">
        <v>156</v>
      </c>
      <c r="M671" s="170"/>
      <c r="O671" s="158"/>
      <c r="P671" s="158"/>
    </row>
    <row r="672" spans="1:16">
      <c r="A672" s="172" t="s">
        <v>770</v>
      </c>
      <c r="B672" s="173" t="s">
        <v>1783</v>
      </c>
      <c r="C672" s="174">
        <v>8.9109697933227405</v>
      </c>
      <c r="D672" s="175">
        <v>1.65474256729667</v>
      </c>
      <c r="E672" s="176">
        <v>2.0112000000000001</v>
      </c>
      <c r="F672" s="177">
        <v>1</v>
      </c>
      <c r="G672" s="176">
        <f t="shared" si="10"/>
        <v>2.0112000000000001</v>
      </c>
      <c r="H672" s="178">
        <f>ROUND('2-Calculator'!$G$23*E672,2)</f>
        <v>10790.09</v>
      </c>
      <c r="I672" s="179" t="s">
        <v>18</v>
      </c>
      <c r="J672" s="179" t="s">
        <v>17</v>
      </c>
      <c r="K672" s="180" t="s">
        <v>150</v>
      </c>
      <c r="L672" s="181" t="s">
        <v>156</v>
      </c>
      <c r="M672" s="170"/>
      <c r="O672" s="158"/>
      <c r="P672" s="158"/>
    </row>
    <row r="673" spans="1:16">
      <c r="A673" s="182" t="s">
        <v>771</v>
      </c>
      <c r="B673" s="183" t="s">
        <v>1784</v>
      </c>
      <c r="C673" s="184">
        <v>3.7661835748792298</v>
      </c>
      <c r="D673" s="185">
        <v>0.74016321837658905</v>
      </c>
      <c r="E673" s="186">
        <v>0.89970000000000006</v>
      </c>
      <c r="F673" s="187">
        <v>1</v>
      </c>
      <c r="G673" s="165">
        <f t="shared" si="10"/>
        <v>0.89970000000000006</v>
      </c>
      <c r="H673" s="166">
        <f>ROUND('2-Calculator'!$G$23*E673,2)</f>
        <v>4826.8900000000003</v>
      </c>
      <c r="I673" s="188" t="s">
        <v>18</v>
      </c>
      <c r="J673" s="188" t="s">
        <v>17</v>
      </c>
      <c r="K673" s="189" t="s">
        <v>150</v>
      </c>
      <c r="L673" s="190" t="s">
        <v>156</v>
      </c>
      <c r="M673" s="170"/>
      <c r="O673" s="158"/>
      <c r="P673" s="158"/>
    </row>
    <row r="674" spans="1:16">
      <c r="A674" s="159" t="s">
        <v>772</v>
      </c>
      <c r="B674" s="160" t="s">
        <v>1784</v>
      </c>
      <c r="C674" s="161">
        <v>5.1502020655590499</v>
      </c>
      <c r="D674" s="162">
        <v>0.86794706454291404</v>
      </c>
      <c r="E674" s="163">
        <v>1.0548999999999999</v>
      </c>
      <c r="F674" s="164">
        <v>1</v>
      </c>
      <c r="G674" s="165">
        <f t="shared" si="10"/>
        <v>1.0548999999999999</v>
      </c>
      <c r="H674" s="166">
        <f>ROUND('2-Calculator'!$G$23*E674,2)</f>
        <v>5659.54</v>
      </c>
      <c r="I674" s="167" t="s">
        <v>18</v>
      </c>
      <c r="J674" s="167" t="s">
        <v>17</v>
      </c>
      <c r="K674" s="168" t="s">
        <v>150</v>
      </c>
      <c r="L674" s="169" t="s">
        <v>156</v>
      </c>
      <c r="M674" s="170"/>
      <c r="O674" s="158"/>
      <c r="P674" s="158"/>
    </row>
    <row r="675" spans="1:16">
      <c r="A675" s="159" t="s">
        <v>773</v>
      </c>
      <c r="B675" s="160" t="s">
        <v>1784</v>
      </c>
      <c r="C675" s="161">
        <v>8.0233704974271003</v>
      </c>
      <c r="D675" s="162">
        <v>1.29372473361628</v>
      </c>
      <c r="E675" s="163">
        <v>1.5725</v>
      </c>
      <c r="F675" s="164">
        <v>1</v>
      </c>
      <c r="G675" s="165">
        <f t="shared" si="10"/>
        <v>1.5725</v>
      </c>
      <c r="H675" s="166">
        <f>ROUND('2-Calculator'!$G$23*E675,2)</f>
        <v>8436.4599999999991</v>
      </c>
      <c r="I675" s="167" t="s">
        <v>18</v>
      </c>
      <c r="J675" s="167" t="s">
        <v>17</v>
      </c>
      <c r="K675" s="168" t="s">
        <v>150</v>
      </c>
      <c r="L675" s="169" t="s">
        <v>156</v>
      </c>
      <c r="M675" s="170"/>
      <c r="O675" s="158"/>
      <c r="P675" s="158"/>
    </row>
    <row r="676" spans="1:16">
      <c r="A676" s="172" t="s">
        <v>774</v>
      </c>
      <c r="B676" s="173" t="s">
        <v>1784</v>
      </c>
      <c r="C676" s="174">
        <v>12.5622489959839</v>
      </c>
      <c r="D676" s="175">
        <v>2.0447293801005499</v>
      </c>
      <c r="E676" s="176">
        <v>2.4853000000000001</v>
      </c>
      <c r="F676" s="177">
        <v>1</v>
      </c>
      <c r="G676" s="176">
        <f t="shared" si="10"/>
        <v>2.4853000000000001</v>
      </c>
      <c r="H676" s="178">
        <f>ROUND('2-Calculator'!$G$23*E676,2)</f>
        <v>13333.63</v>
      </c>
      <c r="I676" s="179" t="s">
        <v>18</v>
      </c>
      <c r="J676" s="179" t="s">
        <v>17</v>
      </c>
      <c r="K676" s="180" t="s">
        <v>150</v>
      </c>
      <c r="L676" s="181" t="s">
        <v>156</v>
      </c>
      <c r="M676" s="170"/>
      <c r="O676" s="158"/>
      <c r="P676" s="158"/>
    </row>
    <row r="677" spans="1:16">
      <c r="A677" s="182" t="s">
        <v>775</v>
      </c>
      <c r="B677" s="183" t="s">
        <v>1785</v>
      </c>
      <c r="C677" s="184">
        <v>4.6796757730411302</v>
      </c>
      <c r="D677" s="185">
        <v>0.66353441894586096</v>
      </c>
      <c r="E677" s="186">
        <v>0.80649999999999999</v>
      </c>
      <c r="F677" s="187">
        <v>1</v>
      </c>
      <c r="G677" s="165">
        <f t="shared" si="10"/>
        <v>0.80649999999999999</v>
      </c>
      <c r="H677" s="166">
        <f>ROUND('2-Calculator'!$G$23*E677,2)</f>
        <v>4326.87</v>
      </c>
      <c r="I677" s="188" t="s">
        <v>18</v>
      </c>
      <c r="J677" s="188" t="s">
        <v>17</v>
      </c>
      <c r="K677" s="189" t="s">
        <v>150</v>
      </c>
      <c r="L677" s="190" t="s">
        <v>156</v>
      </c>
      <c r="M677" s="170"/>
      <c r="O677" s="158"/>
      <c r="P677" s="158"/>
    </row>
    <row r="678" spans="1:16">
      <c r="A678" s="159" t="s">
        <v>776</v>
      </c>
      <c r="B678" s="160" t="s">
        <v>1785</v>
      </c>
      <c r="C678" s="161">
        <v>5.9844611528822096</v>
      </c>
      <c r="D678" s="162">
        <v>0.85413625244505398</v>
      </c>
      <c r="E678" s="163">
        <v>1.0381</v>
      </c>
      <c r="F678" s="164">
        <v>1</v>
      </c>
      <c r="G678" s="165">
        <f t="shared" si="10"/>
        <v>1.0381</v>
      </c>
      <c r="H678" s="166">
        <f>ROUND('2-Calculator'!$G$23*E678,2)</f>
        <v>5569.41</v>
      </c>
      <c r="I678" s="167" t="s">
        <v>18</v>
      </c>
      <c r="J678" s="167" t="s">
        <v>17</v>
      </c>
      <c r="K678" s="168" t="s">
        <v>150</v>
      </c>
      <c r="L678" s="169" t="s">
        <v>156</v>
      </c>
      <c r="M678" s="170"/>
      <c r="O678" s="158"/>
      <c r="P678" s="158"/>
    </row>
    <row r="679" spans="1:16">
      <c r="A679" s="159" t="s">
        <v>777</v>
      </c>
      <c r="B679" s="160" t="s">
        <v>1785</v>
      </c>
      <c r="C679" s="161">
        <v>8.7667536988685804</v>
      </c>
      <c r="D679" s="162">
        <v>1.2301245793365201</v>
      </c>
      <c r="E679" s="163">
        <v>1.4952000000000001</v>
      </c>
      <c r="F679" s="164">
        <v>1</v>
      </c>
      <c r="G679" s="165">
        <f t="shared" si="10"/>
        <v>1.4952000000000001</v>
      </c>
      <c r="H679" s="166">
        <f>ROUND('2-Calculator'!$G$23*E679,2)</f>
        <v>8021.75</v>
      </c>
      <c r="I679" s="167" t="s">
        <v>18</v>
      </c>
      <c r="J679" s="167" t="s">
        <v>17</v>
      </c>
      <c r="K679" s="168" t="s">
        <v>150</v>
      </c>
      <c r="L679" s="169" t="s">
        <v>156</v>
      </c>
      <c r="M679" s="170"/>
      <c r="O679" s="158"/>
      <c r="P679" s="158"/>
    </row>
    <row r="680" spans="1:16">
      <c r="A680" s="172" t="s">
        <v>778</v>
      </c>
      <c r="B680" s="173" t="s">
        <v>1785</v>
      </c>
      <c r="C680" s="174">
        <v>13.4700934579439</v>
      </c>
      <c r="D680" s="175">
        <v>1.9897031331150401</v>
      </c>
      <c r="E680" s="176">
        <v>2.4184000000000001</v>
      </c>
      <c r="F680" s="177">
        <v>1</v>
      </c>
      <c r="G680" s="176">
        <f t="shared" si="10"/>
        <v>2.4184000000000001</v>
      </c>
      <c r="H680" s="178">
        <f>ROUND('2-Calculator'!$G$23*E680,2)</f>
        <v>12974.72</v>
      </c>
      <c r="I680" s="179" t="s">
        <v>18</v>
      </c>
      <c r="J680" s="179" t="s">
        <v>17</v>
      </c>
      <c r="K680" s="180" t="s">
        <v>150</v>
      </c>
      <c r="L680" s="181" t="s">
        <v>156</v>
      </c>
      <c r="M680" s="170"/>
      <c r="O680" s="158"/>
      <c r="P680" s="158"/>
    </row>
    <row r="681" spans="1:16">
      <c r="A681" s="182" t="s">
        <v>779</v>
      </c>
      <c r="B681" s="183" t="s">
        <v>1602</v>
      </c>
      <c r="C681" s="184">
        <v>3.3242145757640502</v>
      </c>
      <c r="D681" s="185">
        <v>0.56737515119092596</v>
      </c>
      <c r="E681" s="186">
        <v>0.68969999999999998</v>
      </c>
      <c r="F681" s="187">
        <v>1</v>
      </c>
      <c r="G681" s="165">
        <f t="shared" si="10"/>
        <v>0.68969999999999998</v>
      </c>
      <c r="H681" s="166">
        <f>ROUND('2-Calculator'!$G$23*E681,2)</f>
        <v>3700.24</v>
      </c>
      <c r="I681" s="188" t="s">
        <v>18</v>
      </c>
      <c r="J681" s="188" t="s">
        <v>17</v>
      </c>
      <c r="K681" s="189" t="s">
        <v>150</v>
      </c>
      <c r="L681" s="190" t="s">
        <v>156</v>
      </c>
      <c r="M681" s="170"/>
      <c r="O681" s="158"/>
      <c r="P681" s="158"/>
    </row>
    <row r="682" spans="1:16">
      <c r="A682" s="159" t="s">
        <v>780</v>
      </c>
      <c r="B682" s="160" t="s">
        <v>1602</v>
      </c>
      <c r="C682" s="161">
        <v>4.5518217859165597</v>
      </c>
      <c r="D682" s="162">
        <v>0.77668955487303404</v>
      </c>
      <c r="E682" s="163">
        <v>0.94410000000000005</v>
      </c>
      <c r="F682" s="164">
        <v>1</v>
      </c>
      <c r="G682" s="165">
        <f t="shared" si="10"/>
        <v>0.94410000000000005</v>
      </c>
      <c r="H682" s="166">
        <f>ROUND('2-Calculator'!$G$23*E682,2)</f>
        <v>5065.1000000000004</v>
      </c>
      <c r="I682" s="167" t="s">
        <v>18</v>
      </c>
      <c r="J682" s="167" t="s">
        <v>17</v>
      </c>
      <c r="K682" s="168" t="s">
        <v>150</v>
      </c>
      <c r="L682" s="169" t="s">
        <v>156</v>
      </c>
      <c r="M682" s="170"/>
      <c r="O682" s="158"/>
      <c r="P682" s="158"/>
    </row>
    <row r="683" spans="1:16">
      <c r="A683" s="159" t="s">
        <v>781</v>
      </c>
      <c r="B683" s="160" t="s">
        <v>1602</v>
      </c>
      <c r="C683" s="161">
        <v>7.6051816389749396</v>
      </c>
      <c r="D683" s="162">
        <v>1.2472429162760501</v>
      </c>
      <c r="E683" s="163">
        <v>1.5159</v>
      </c>
      <c r="F683" s="164">
        <v>1</v>
      </c>
      <c r="G683" s="165">
        <f t="shared" si="10"/>
        <v>1.5159</v>
      </c>
      <c r="H683" s="166">
        <f>ROUND('2-Calculator'!$G$23*E683,2)</f>
        <v>8132.8</v>
      </c>
      <c r="I683" s="167" t="s">
        <v>18</v>
      </c>
      <c r="J683" s="167" t="s">
        <v>17</v>
      </c>
      <c r="K683" s="168" t="s">
        <v>150</v>
      </c>
      <c r="L683" s="169" t="s">
        <v>156</v>
      </c>
      <c r="M683" s="170"/>
      <c r="O683" s="158"/>
      <c r="P683" s="158"/>
    </row>
    <row r="684" spans="1:16">
      <c r="A684" s="172" t="s">
        <v>782</v>
      </c>
      <c r="B684" s="173" t="s">
        <v>1602</v>
      </c>
      <c r="C684" s="174">
        <v>13.5287037037037</v>
      </c>
      <c r="D684" s="175">
        <v>2.6817121387132898</v>
      </c>
      <c r="E684" s="176">
        <v>3.2595000000000001</v>
      </c>
      <c r="F684" s="177">
        <v>1</v>
      </c>
      <c r="G684" s="176">
        <f t="shared" si="10"/>
        <v>3.2595000000000001</v>
      </c>
      <c r="H684" s="178">
        <f>ROUND('2-Calculator'!$G$23*E684,2)</f>
        <v>17487.22</v>
      </c>
      <c r="I684" s="179" t="s">
        <v>18</v>
      </c>
      <c r="J684" s="179" t="s">
        <v>17</v>
      </c>
      <c r="K684" s="180" t="s">
        <v>150</v>
      </c>
      <c r="L684" s="181" t="s">
        <v>156</v>
      </c>
      <c r="M684" s="170"/>
      <c r="O684" s="158"/>
      <c r="P684" s="158"/>
    </row>
    <row r="685" spans="1:16">
      <c r="A685" s="182" t="s">
        <v>783</v>
      </c>
      <c r="B685" s="183" t="s">
        <v>1786</v>
      </c>
      <c r="C685" s="184">
        <v>3.2721208624792699</v>
      </c>
      <c r="D685" s="185">
        <v>0.57573110911771097</v>
      </c>
      <c r="E685" s="186">
        <v>0.69969999999999999</v>
      </c>
      <c r="F685" s="187">
        <v>1</v>
      </c>
      <c r="G685" s="165">
        <f t="shared" si="10"/>
        <v>0.69969999999999999</v>
      </c>
      <c r="H685" s="166">
        <f>ROUND('2-Calculator'!$G$23*E685,2)</f>
        <v>3753.89</v>
      </c>
      <c r="I685" s="188" t="s">
        <v>18</v>
      </c>
      <c r="J685" s="188" t="s">
        <v>17</v>
      </c>
      <c r="K685" s="189" t="s">
        <v>150</v>
      </c>
      <c r="L685" s="190" t="s">
        <v>156</v>
      </c>
      <c r="M685" s="170"/>
      <c r="O685" s="158"/>
      <c r="P685" s="158"/>
    </row>
    <row r="686" spans="1:16">
      <c r="A686" s="159" t="s">
        <v>784</v>
      </c>
      <c r="B686" s="160" t="s">
        <v>1786</v>
      </c>
      <c r="C686" s="161">
        <v>4.2298407705917</v>
      </c>
      <c r="D686" s="162">
        <v>0.732146570800287</v>
      </c>
      <c r="E686" s="163">
        <v>0.88980000000000004</v>
      </c>
      <c r="F686" s="164">
        <v>1</v>
      </c>
      <c r="G686" s="165">
        <f t="shared" si="10"/>
        <v>0.88980000000000004</v>
      </c>
      <c r="H686" s="166">
        <f>ROUND('2-Calculator'!$G$23*E686,2)</f>
        <v>4773.78</v>
      </c>
      <c r="I686" s="167" t="s">
        <v>18</v>
      </c>
      <c r="J686" s="167" t="s">
        <v>17</v>
      </c>
      <c r="K686" s="168" t="s">
        <v>150</v>
      </c>
      <c r="L686" s="169" t="s">
        <v>156</v>
      </c>
      <c r="M686" s="170"/>
      <c r="O686" s="158"/>
      <c r="P686" s="158"/>
    </row>
    <row r="687" spans="1:16">
      <c r="A687" s="159" t="s">
        <v>785</v>
      </c>
      <c r="B687" s="160" t="s">
        <v>1786</v>
      </c>
      <c r="C687" s="161">
        <v>5.5239137756820504</v>
      </c>
      <c r="D687" s="162">
        <v>0.98227442769477002</v>
      </c>
      <c r="E687" s="163">
        <v>1.194</v>
      </c>
      <c r="F687" s="164">
        <v>1</v>
      </c>
      <c r="G687" s="165">
        <f t="shared" si="10"/>
        <v>1.194</v>
      </c>
      <c r="H687" s="166">
        <f>ROUND('2-Calculator'!$G$23*E687,2)</f>
        <v>6405.81</v>
      </c>
      <c r="I687" s="167" t="s">
        <v>18</v>
      </c>
      <c r="J687" s="167" t="s">
        <v>17</v>
      </c>
      <c r="K687" s="168" t="s">
        <v>150</v>
      </c>
      <c r="L687" s="169" t="s">
        <v>156</v>
      </c>
      <c r="M687" s="170"/>
      <c r="O687" s="158"/>
      <c r="P687" s="158"/>
    </row>
    <row r="688" spans="1:16">
      <c r="A688" s="172" t="s">
        <v>786</v>
      </c>
      <c r="B688" s="173" t="s">
        <v>1786</v>
      </c>
      <c r="C688" s="174">
        <v>9.6811857229280101</v>
      </c>
      <c r="D688" s="175">
        <v>1.78978490578939</v>
      </c>
      <c r="E688" s="176">
        <v>2.1755</v>
      </c>
      <c r="F688" s="177">
        <v>1</v>
      </c>
      <c r="G688" s="176">
        <f t="shared" si="10"/>
        <v>2.1755</v>
      </c>
      <c r="H688" s="178">
        <f>ROUND('2-Calculator'!$G$23*E688,2)</f>
        <v>11671.56</v>
      </c>
      <c r="I688" s="179" t="s">
        <v>18</v>
      </c>
      <c r="J688" s="179" t="s">
        <v>17</v>
      </c>
      <c r="K688" s="180" t="s">
        <v>150</v>
      </c>
      <c r="L688" s="181" t="s">
        <v>156</v>
      </c>
      <c r="M688" s="170"/>
      <c r="O688" s="158"/>
      <c r="P688" s="158"/>
    </row>
    <row r="689" spans="1:16">
      <c r="A689" s="182" t="s">
        <v>787</v>
      </c>
      <c r="B689" s="183" t="s">
        <v>1787</v>
      </c>
      <c r="C689" s="184">
        <v>3.3165240882485398</v>
      </c>
      <c r="D689" s="185">
        <v>0.48881824205999702</v>
      </c>
      <c r="E689" s="186">
        <v>0.59409999999999996</v>
      </c>
      <c r="F689" s="187">
        <v>1</v>
      </c>
      <c r="G689" s="165">
        <f t="shared" si="10"/>
        <v>0.59409999999999996</v>
      </c>
      <c r="H689" s="166">
        <f>ROUND('2-Calculator'!$G$23*E689,2)</f>
        <v>3187.35</v>
      </c>
      <c r="I689" s="188" t="s">
        <v>18</v>
      </c>
      <c r="J689" s="188" t="s">
        <v>17</v>
      </c>
      <c r="K689" s="189" t="s">
        <v>150</v>
      </c>
      <c r="L689" s="190" t="s">
        <v>156</v>
      </c>
      <c r="M689" s="170"/>
      <c r="O689" s="158"/>
      <c r="P689" s="158"/>
    </row>
    <row r="690" spans="1:16">
      <c r="A690" s="159" t="s">
        <v>788</v>
      </c>
      <c r="B690" s="160" t="s">
        <v>1787</v>
      </c>
      <c r="C690" s="161">
        <v>5.2413954212739498</v>
      </c>
      <c r="D690" s="162">
        <v>0.71866888295920395</v>
      </c>
      <c r="E690" s="163">
        <v>0.87360000000000004</v>
      </c>
      <c r="F690" s="164">
        <v>1</v>
      </c>
      <c r="G690" s="165">
        <f t="shared" si="10"/>
        <v>0.87360000000000004</v>
      </c>
      <c r="H690" s="166">
        <f>ROUND('2-Calculator'!$G$23*E690,2)</f>
        <v>4686.8599999999997</v>
      </c>
      <c r="I690" s="167" t="s">
        <v>18</v>
      </c>
      <c r="J690" s="167" t="s">
        <v>17</v>
      </c>
      <c r="K690" s="168" t="s">
        <v>150</v>
      </c>
      <c r="L690" s="169" t="s">
        <v>156</v>
      </c>
      <c r="M690" s="170"/>
      <c r="O690" s="158"/>
      <c r="P690" s="158"/>
    </row>
    <row r="691" spans="1:16">
      <c r="A691" s="159" t="s">
        <v>789</v>
      </c>
      <c r="B691" s="160" t="s">
        <v>1787</v>
      </c>
      <c r="C691" s="161">
        <v>7.5353289244691997</v>
      </c>
      <c r="D691" s="162">
        <v>1.07704959709388</v>
      </c>
      <c r="E691" s="163">
        <v>1.3090999999999999</v>
      </c>
      <c r="F691" s="164">
        <v>1</v>
      </c>
      <c r="G691" s="165">
        <f t="shared" si="10"/>
        <v>1.3090999999999999</v>
      </c>
      <c r="H691" s="166">
        <f>ROUND('2-Calculator'!$G$23*E691,2)</f>
        <v>7023.32</v>
      </c>
      <c r="I691" s="167" t="s">
        <v>18</v>
      </c>
      <c r="J691" s="167" t="s">
        <v>17</v>
      </c>
      <c r="K691" s="168" t="s">
        <v>150</v>
      </c>
      <c r="L691" s="169" t="s">
        <v>156</v>
      </c>
      <c r="M691" s="170"/>
      <c r="O691" s="158"/>
      <c r="P691" s="158"/>
    </row>
    <row r="692" spans="1:16">
      <c r="A692" s="172" t="s">
        <v>790</v>
      </c>
      <c r="B692" s="173" t="s">
        <v>1787</v>
      </c>
      <c r="C692" s="174">
        <v>10.686429512516501</v>
      </c>
      <c r="D692" s="175">
        <v>1.8093098030418699</v>
      </c>
      <c r="E692" s="176">
        <v>2.1991999999999998</v>
      </c>
      <c r="F692" s="177">
        <v>1</v>
      </c>
      <c r="G692" s="176">
        <f t="shared" si="10"/>
        <v>2.1991999999999998</v>
      </c>
      <c r="H692" s="178">
        <f>ROUND('2-Calculator'!$G$23*E692,2)</f>
        <v>11798.71</v>
      </c>
      <c r="I692" s="179" t="s">
        <v>18</v>
      </c>
      <c r="J692" s="179" t="s">
        <v>17</v>
      </c>
      <c r="K692" s="180" t="s">
        <v>150</v>
      </c>
      <c r="L692" s="181" t="s">
        <v>156</v>
      </c>
      <c r="M692" s="170"/>
      <c r="O692" s="158"/>
      <c r="P692" s="158"/>
    </row>
    <row r="693" spans="1:16">
      <c r="A693" s="182" t="s">
        <v>791</v>
      </c>
      <c r="B693" s="183" t="s">
        <v>1788</v>
      </c>
      <c r="C693" s="184">
        <v>2.9245032312617001</v>
      </c>
      <c r="D693" s="185">
        <v>0.46279339678500397</v>
      </c>
      <c r="E693" s="186">
        <v>0.5625</v>
      </c>
      <c r="F693" s="187">
        <v>1</v>
      </c>
      <c r="G693" s="165">
        <f t="shared" si="10"/>
        <v>0.5625</v>
      </c>
      <c r="H693" s="166">
        <f>ROUND('2-Calculator'!$G$23*E693,2)</f>
        <v>3017.81</v>
      </c>
      <c r="I693" s="188" t="s">
        <v>18</v>
      </c>
      <c r="J693" s="188" t="s">
        <v>17</v>
      </c>
      <c r="K693" s="189" t="s">
        <v>150</v>
      </c>
      <c r="L693" s="190" t="s">
        <v>156</v>
      </c>
      <c r="M693" s="170"/>
      <c r="O693" s="158"/>
      <c r="P693" s="158"/>
    </row>
    <row r="694" spans="1:16">
      <c r="A694" s="159" t="s">
        <v>792</v>
      </c>
      <c r="B694" s="160" t="s">
        <v>1788</v>
      </c>
      <c r="C694" s="161">
        <v>3.9976318426086199</v>
      </c>
      <c r="D694" s="162">
        <v>0.59080187673459394</v>
      </c>
      <c r="E694" s="163">
        <v>0.71809999999999996</v>
      </c>
      <c r="F694" s="164">
        <v>1</v>
      </c>
      <c r="G694" s="165">
        <f t="shared" si="10"/>
        <v>0.71809999999999996</v>
      </c>
      <c r="H694" s="166">
        <f>ROUND('2-Calculator'!$G$23*E694,2)</f>
        <v>3852.61</v>
      </c>
      <c r="I694" s="167" t="s">
        <v>18</v>
      </c>
      <c r="J694" s="167" t="s">
        <v>17</v>
      </c>
      <c r="K694" s="168" t="s">
        <v>150</v>
      </c>
      <c r="L694" s="169" t="s">
        <v>156</v>
      </c>
      <c r="M694" s="170"/>
      <c r="O694" s="158"/>
      <c r="P694" s="158"/>
    </row>
    <row r="695" spans="1:16">
      <c r="A695" s="159" t="s">
        <v>793</v>
      </c>
      <c r="B695" s="160" t="s">
        <v>1788</v>
      </c>
      <c r="C695" s="161">
        <v>6.0663885992353102</v>
      </c>
      <c r="D695" s="162">
        <v>0.91473163507032296</v>
      </c>
      <c r="E695" s="163">
        <v>1.1117999999999999</v>
      </c>
      <c r="F695" s="164">
        <v>1</v>
      </c>
      <c r="G695" s="165">
        <f t="shared" si="10"/>
        <v>1.1117999999999999</v>
      </c>
      <c r="H695" s="166">
        <f>ROUND('2-Calculator'!$G$23*E695,2)</f>
        <v>5964.81</v>
      </c>
      <c r="I695" s="167" t="s">
        <v>18</v>
      </c>
      <c r="J695" s="167" t="s">
        <v>17</v>
      </c>
      <c r="K695" s="168" t="s">
        <v>150</v>
      </c>
      <c r="L695" s="169" t="s">
        <v>156</v>
      </c>
      <c r="M695" s="170"/>
      <c r="O695" s="158"/>
      <c r="P695" s="158"/>
    </row>
    <row r="696" spans="1:16">
      <c r="A696" s="172" t="s">
        <v>794</v>
      </c>
      <c r="B696" s="173" t="s">
        <v>1788</v>
      </c>
      <c r="C696" s="174">
        <v>10.211965811965801</v>
      </c>
      <c r="D696" s="175">
        <v>1.70525634476309</v>
      </c>
      <c r="E696" s="176">
        <v>2.0727000000000002</v>
      </c>
      <c r="F696" s="177">
        <v>1</v>
      </c>
      <c r="G696" s="176">
        <f t="shared" si="10"/>
        <v>2.0727000000000002</v>
      </c>
      <c r="H696" s="178">
        <f>ROUND('2-Calculator'!$G$23*E696,2)</f>
        <v>11120.04</v>
      </c>
      <c r="I696" s="179" t="s">
        <v>18</v>
      </c>
      <c r="J696" s="179" t="s">
        <v>17</v>
      </c>
      <c r="K696" s="180" t="s">
        <v>150</v>
      </c>
      <c r="L696" s="181" t="s">
        <v>156</v>
      </c>
      <c r="M696" s="170"/>
      <c r="O696" s="158"/>
      <c r="P696" s="158"/>
    </row>
    <row r="697" spans="1:16">
      <c r="A697" s="182" t="s">
        <v>795</v>
      </c>
      <c r="B697" s="183" t="s">
        <v>1789</v>
      </c>
      <c r="C697" s="184">
        <v>4.0964285714285698</v>
      </c>
      <c r="D697" s="185">
        <v>1.28669311239063</v>
      </c>
      <c r="E697" s="186">
        <v>1.5640000000000001</v>
      </c>
      <c r="F697" s="187">
        <v>1</v>
      </c>
      <c r="G697" s="165">
        <f t="shared" si="10"/>
        <v>1.5640000000000001</v>
      </c>
      <c r="H697" s="166">
        <f>ROUND('2-Calculator'!$G$23*E697,2)</f>
        <v>8390.86</v>
      </c>
      <c r="I697" s="188" t="s">
        <v>18</v>
      </c>
      <c r="J697" s="188" t="s">
        <v>17</v>
      </c>
      <c r="K697" s="189" t="s">
        <v>150</v>
      </c>
      <c r="L697" s="190" t="s">
        <v>156</v>
      </c>
      <c r="M697" s="170"/>
      <c r="O697" s="158"/>
      <c r="P697" s="158"/>
    </row>
    <row r="698" spans="1:16">
      <c r="A698" s="159" t="s">
        <v>796</v>
      </c>
      <c r="B698" s="160" t="s">
        <v>1789</v>
      </c>
      <c r="C698" s="161">
        <v>7.5824915824915804</v>
      </c>
      <c r="D698" s="162">
        <v>1.6001949223094101</v>
      </c>
      <c r="E698" s="163">
        <v>1.9450000000000001</v>
      </c>
      <c r="F698" s="164">
        <v>1</v>
      </c>
      <c r="G698" s="165">
        <f t="shared" si="10"/>
        <v>1.9450000000000001</v>
      </c>
      <c r="H698" s="166">
        <f>ROUND('2-Calculator'!$G$23*E698,2)</f>
        <v>10434.93</v>
      </c>
      <c r="I698" s="167" t="s">
        <v>18</v>
      </c>
      <c r="J698" s="167" t="s">
        <v>17</v>
      </c>
      <c r="K698" s="168" t="s">
        <v>150</v>
      </c>
      <c r="L698" s="169" t="s">
        <v>156</v>
      </c>
      <c r="M698" s="170"/>
      <c r="O698" s="158"/>
      <c r="P698" s="158"/>
    </row>
    <row r="699" spans="1:16">
      <c r="A699" s="159" t="s">
        <v>797</v>
      </c>
      <c r="B699" s="160" t="s">
        <v>1789</v>
      </c>
      <c r="C699" s="161">
        <v>13.808939526730899</v>
      </c>
      <c r="D699" s="162">
        <v>2.5680977462091299</v>
      </c>
      <c r="E699" s="163">
        <v>3.1215000000000002</v>
      </c>
      <c r="F699" s="164">
        <v>1</v>
      </c>
      <c r="G699" s="165">
        <f t="shared" si="10"/>
        <v>3.1215000000000002</v>
      </c>
      <c r="H699" s="166">
        <f>ROUND('2-Calculator'!$G$23*E699,2)</f>
        <v>16746.849999999999</v>
      </c>
      <c r="I699" s="167" t="s">
        <v>18</v>
      </c>
      <c r="J699" s="167" t="s">
        <v>17</v>
      </c>
      <c r="K699" s="168" t="s">
        <v>150</v>
      </c>
      <c r="L699" s="169" t="s">
        <v>156</v>
      </c>
      <c r="M699" s="170"/>
      <c r="O699" s="158"/>
      <c r="P699" s="158"/>
    </row>
    <row r="700" spans="1:16">
      <c r="A700" s="172" t="s">
        <v>798</v>
      </c>
      <c r="B700" s="173" t="s">
        <v>1789</v>
      </c>
      <c r="C700" s="174">
        <v>22.8161434977578</v>
      </c>
      <c r="D700" s="175">
        <v>4.5190213199680702</v>
      </c>
      <c r="E700" s="176">
        <v>5.4927000000000001</v>
      </c>
      <c r="F700" s="177">
        <v>1</v>
      </c>
      <c r="G700" s="176">
        <f t="shared" si="10"/>
        <v>5.4927000000000001</v>
      </c>
      <c r="H700" s="178">
        <f>ROUND('2-Calculator'!$G$23*E700,2)</f>
        <v>29468.34</v>
      </c>
      <c r="I700" s="179" t="s">
        <v>18</v>
      </c>
      <c r="J700" s="179" t="s">
        <v>17</v>
      </c>
      <c r="K700" s="180" t="s">
        <v>150</v>
      </c>
      <c r="L700" s="181" t="s">
        <v>156</v>
      </c>
      <c r="M700" s="170"/>
      <c r="O700" s="158"/>
      <c r="P700" s="158"/>
    </row>
    <row r="701" spans="1:16">
      <c r="A701" s="182" t="s">
        <v>799</v>
      </c>
      <c r="B701" s="183" t="s">
        <v>1603</v>
      </c>
      <c r="C701" s="184">
        <v>1.7381494122108501</v>
      </c>
      <c r="D701" s="185">
        <v>1.1440624129785599</v>
      </c>
      <c r="E701" s="186">
        <v>1.3906000000000001</v>
      </c>
      <c r="F701" s="187">
        <v>1</v>
      </c>
      <c r="G701" s="165">
        <f t="shared" si="10"/>
        <v>1.3906000000000001</v>
      </c>
      <c r="H701" s="166">
        <f>ROUND('2-Calculator'!$G$23*E701,2)</f>
        <v>7460.57</v>
      </c>
      <c r="I701" s="188" t="s">
        <v>18</v>
      </c>
      <c r="J701" s="188" t="s">
        <v>17</v>
      </c>
      <c r="K701" s="189" t="s">
        <v>150</v>
      </c>
      <c r="L701" s="190" t="s">
        <v>156</v>
      </c>
      <c r="M701" s="170"/>
      <c r="O701" s="158"/>
      <c r="P701" s="158"/>
    </row>
    <row r="702" spans="1:16">
      <c r="A702" s="159" t="s">
        <v>800</v>
      </c>
      <c r="B702" s="160" t="s">
        <v>1603</v>
      </c>
      <c r="C702" s="161">
        <v>2.1733108108108099</v>
      </c>
      <c r="D702" s="162">
        <v>1.6296014052673</v>
      </c>
      <c r="E702" s="163">
        <v>1.9806999999999999</v>
      </c>
      <c r="F702" s="164">
        <v>1</v>
      </c>
      <c r="G702" s="165">
        <f t="shared" si="10"/>
        <v>1.9806999999999999</v>
      </c>
      <c r="H702" s="166">
        <f>ROUND('2-Calculator'!$G$23*E702,2)</f>
        <v>10626.46</v>
      </c>
      <c r="I702" s="167" t="s">
        <v>18</v>
      </c>
      <c r="J702" s="167" t="s">
        <v>17</v>
      </c>
      <c r="K702" s="168" t="s">
        <v>150</v>
      </c>
      <c r="L702" s="169" t="s">
        <v>156</v>
      </c>
      <c r="M702" s="170"/>
      <c r="O702" s="158"/>
      <c r="P702" s="158"/>
    </row>
    <row r="703" spans="1:16">
      <c r="A703" s="159" t="s">
        <v>801</v>
      </c>
      <c r="B703" s="160" t="s">
        <v>1603</v>
      </c>
      <c r="C703" s="161">
        <v>5.8333333333333304</v>
      </c>
      <c r="D703" s="162">
        <v>1.8873343718336599</v>
      </c>
      <c r="E703" s="163">
        <v>2.294</v>
      </c>
      <c r="F703" s="164">
        <v>1</v>
      </c>
      <c r="G703" s="165">
        <f t="shared" si="10"/>
        <v>2.294</v>
      </c>
      <c r="H703" s="166">
        <f>ROUND('2-Calculator'!$G$23*E703,2)</f>
        <v>12307.31</v>
      </c>
      <c r="I703" s="167" t="s">
        <v>18</v>
      </c>
      <c r="J703" s="167" t="s">
        <v>17</v>
      </c>
      <c r="K703" s="168" t="s">
        <v>150</v>
      </c>
      <c r="L703" s="169" t="s">
        <v>156</v>
      </c>
      <c r="M703" s="170"/>
      <c r="O703" s="158"/>
      <c r="P703" s="158"/>
    </row>
    <row r="704" spans="1:16">
      <c r="A704" s="172" t="s">
        <v>802</v>
      </c>
      <c r="B704" s="173" t="s">
        <v>1603</v>
      </c>
      <c r="C704" s="174">
        <v>8.2380952380952408</v>
      </c>
      <c r="D704" s="175">
        <v>2.72692731116239</v>
      </c>
      <c r="E704" s="176">
        <v>3.3144999999999998</v>
      </c>
      <c r="F704" s="177">
        <v>1</v>
      </c>
      <c r="G704" s="176">
        <f t="shared" si="10"/>
        <v>3.3144999999999998</v>
      </c>
      <c r="H704" s="178">
        <f>ROUND('2-Calculator'!$G$23*E704,2)</f>
        <v>17782.29</v>
      </c>
      <c r="I704" s="179" t="s">
        <v>18</v>
      </c>
      <c r="J704" s="179" t="s">
        <v>17</v>
      </c>
      <c r="K704" s="180" t="s">
        <v>150</v>
      </c>
      <c r="L704" s="181" t="s">
        <v>156</v>
      </c>
      <c r="M704" s="170"/>
      <c r="O704" s="158"/>
      <c r="P704" s="158"/>
    </row>
    <row r="705" spans="1:16">
      <c r="A705" s="182" t="s">
        <v>803</v>
      </c>
      <c r="B705" s="183" t="s">
        <v>1604</v>
      </c>
      <c r="C705" s="184">
        <v>2.2209136331192001</v>
      </c>
      <c r="D705" s="185">
        <v>1.0655972587101199</v>
      </c>
      <c r="E705" s="186">
        <v>1.2951999999999999</v>
      </c>
      <c r="F705" s="187">
        <v>1</v>
      </c>
      <c r="G705" s="165">
        <f t="shared" si="10"/>
        <v>1.2951999999999999</v>
      </c>
      <c r="H705" s="166">
        <f>ROUND('2-Calculator'!$G$23*E705,2)</f>
        <v>6948.75</v>
      </c>
      <c r="I705" s="188" t="s">
        <v>18</v>
      </c>
      <c r="J705" s="188" t="s">
        <v>17</v>
      </c>
      <c r="K705" s="189" t="s">
        <v>150</v>
      </c>
      <c r="L705" s="190" t="s">
        <v>156</v>
      </c>
      <c r="M705" s="170"/>
      <c r="O705" s="158"/>
      <c r="P705" s="158"/>
    </row>
    <row r="706" spans="1:16">
      <c r="A706" s="159" t="s">
        <v>804</v>
      </c>
      <c r="B706" s="160" t="s">
        <v>1604</v>
      </c>
      <c r="C706" s="161">
        <v>3.5252463054187202</v>
      </c>
      <c r="D706" s="162">
        <v>1.90413045112572</v>
      </c>
      <c r="E706" s="163">
        <v>2.3144</v>
      </c>
      <c r="F706" s="164">
        <v>1</v>
      </c>
      <c r="G706" s="165">
        <f t="shared" si="10"/>
        <v>2.3144</v>
      </c>
      <c r="H706" s="166">
        <f>ROUND('2-Calculator'!$G$23*E706,2)</f>
        <v>12416.76</v>
      </c>
      <c r="I706" s="167" t="s">
        <v>18</v>
      </c>
      <c r="J706" s="167" t="s">
        <v>17</v>
      </c>
      <c r="K706" s="168" t="s">
        <v>150</v>
      </c>
      <c r="L706" s="169" t="s">
        <v>156</v>
      </c>
      <c r="M706" s="170"/>
      <c r="O706" s="158"/>
      <c r="P706" s="158"/>
    </row>
    <row r="707" spans="1:16">
      <c r="A707" s="159" t="s">
        <v>805</v>
      </c>
      <c r="B707" s="160" t="s">
        <v>1604</v>
      </c>
      <c r="C707" s="161">
        <v>4.97266514806378</v>
      </c>
      <c r="D707" s="162">
        <v>2.37084266847131</v>
      </c>
      <c r="E707" s="163">
        <v>2.8816000000000002</v>
      </c>
      <c r="F707" s="164">
        <v>1</v>
      </c>
      <c r="G707" s="165">
        <f t="shared" si="10"/>
        <v>2.8816000000000002</v>
      </c>
      <c r="H707" s="166">
        <f>ROUND('2-Calculator'!$G$23*E707,2)</f>
        <v>15459.78</v>
      </c>
      <c r="I707" s="167" t="s">
        <v>18</v>
      </c>
      <c r="J707" s="167" t="s">
        <v>17</v>
      </c>
      <c r="K707" s="168" t="s">
        <v>150</v>
      </c>
      <c r="L707" s="169" t="s">
        <v>156</v>
      </c>
      <c r="M707" s="170"/>
      <c r="O707" s="158"/>
      <c r="P707" s="158"/>
    </row>
    <row r="708" spans="1:16">
      <c r="A708" s="172" t="s">
        <v>806</v>
      </c>
      <c r="B708" s="173" t="s">
        <v>1604</v>
      </c>
      <c r="C708" s="174">
        <v>11.1388888888889</v>
      </c>
      <c r="D708" s="175">
        <v>2.9603439125788999</v>
      </c>
      <c r="E708" s="176">
        <v>3.5981999999999998</v>
      </c>
      <c r="F708" s="177">
        <v>1</v>
      </c>
      <c r="G708" s="176">
        <f t="shared" si="10"/>
        <v>3.5981999999999998</v>
      </c>
      <c r="H708" s="178">
        <f>ROUND('2-Calculator'!$G$23*E708,2)</f>
        <v>19304.34</v>
      </c>
      <c r="I708" s="179" t="s">
        <v>18</v>
      </c>
      <c r="J708" s="179" t="s">
        <v>17</v>
      </c>
      <c r="K708" s="180" t="s">
        <v>150</v>
      </c>
      <c r="L708" s="181" t="s">
        <v>156</v>
      </c>
      <c r="M708" s="170"/>
      <c r="O708" s="158"/>
      <c r="P708" s="158"/>
    </row>
    <row r="709" spans="1:16">
      <c r="A709" s="182" t="s">
        <v>807</v>
      </c>
      <c r="B709" s="183" t="s">
        <v>1790</v>
      </c>
      <c r="C709" s="184">
        <v>3.2689849338000299</v>
      </c>
      <c r="D709" s="185">
        <v>0.73484583377850399</v>
      </c>
      <c r="E709" s="186">
        <v>0.8931</v>
      </c>
      <c r="F709" s="187">
        <v>1</v>
      </c>
      <c r="G709" s="165">
        <f t="shared" si="10"/>
        <v>0.8931</v>
      </c>
      <c r="H709" s="166">
        <f>ROUND('2-Calculator'!$G$23*E709,2)</f>
        <v>4791.4799999999996</v>
      </c>
      <c r="I709" s="188" t="s">
        <v>18</v>
      </c>
      <c r="J709" s="188" t="s">
        <v>17</v>
      </c>
      <c r="K709" s="189" t="s">
        <v>150</v>
      </c>
      <c r="L709" s="190" t="s">
        <v>156</v>
      </c>
      <c r="M709" s="170"/>
      <c r="O709" s="158"/>
      <c r="P709" s="158"/>
    </row>
    <row r="710" spans="1:16">
      <c r="A710" s="159" t="s">
        <v>808</v>
      </c>
      <c r="B710" s="160" t="s">
        <v>1790</v>
      </c>
      <c r="C710" s="161">
        <v>5.1737385698309302</v>
      </c>
      <c r="D710" s="162">
        <v>1.0235996140674399</v>
      </c>
      <c r="E710" s="163">
        <v>1.2442</v>
      </c>
      <c r="F710" s="164">
        <v>1</v>
      </c>
      <c r="G710" s="165">
        <f t="shared" si="10"/>
        <v>1.2442</v>
      </c>
      <c r="H710" s="166">
        <f>ROUND('2-Calculator'!$G$23*E710,2)</f>
        <v>6675.13</v>
      </c>
      <c r="I710" s="167" t="s">
        <v>18</v>
      </c>
      <c r="J710" s="167" t="s">
        <v>17</v>
      </c>
      <c r="K710" s="168" t="s">
        <v>150</v>
      </c>
      <c r="L710" s="169" t="s">
        <v>156</v>
      </c>
      <c r="M710" s="170"/>
      <c r="O710" s="158"/>
      <c r="P710" s="158"/>
    </row>
    <row r="711" spans="1:16">
      <c r="A711" s="159" t="s">
        <v>809</v>
      </c>
      <c r="B711" s="160" t="s">
        <v>1790</v>
      </c>
      <c r="C711" s="161">
        <v>9.0025272161741796</v>
      </c>
      <c r="D711" s="162">
        <v>1.6522788368064201</v>
      </c>
      <c r="E711" s="163">
        <v>2.0083000000000002</v>
      </c>
      <c r="F711" s="164">
        <v>1</v>
      </c>
      <c r="G711" s="165">
        <f t="shared" si="10"/>
        <v>2.0083000000000002</v>
      </c>
      <c r="H711" s="166">
        <f>ROUND('2-Calculator'!$G$23*E711,2)</f>
        <v>10774.53</v>
      </c>
      <c r="I711" s="167" t="s">
        <v>18</v>
      </c>
      <c r="J711" s="167" t="s">
        <v>17</v>
      </c>
      <c r="K711" s="168" t="s">
        <v>150</v>
      </c>
      <c r="L711" s="169" t="s">
        <v>156</v>
      </c>
      <c r="M711" s="170"/>
      <c r="O711" s="158"/>
      <c r="P711" s="158"/>
    </row>
    <row r="712" spans="1:16">
      <c r="A712" s="172" t="s">
        <v>810</v>
      </c>
      <c r="B712" s="173" t="s">
        <v>1790</v>
      </c>
      <c r="C712" s="174">
        <v>14.821039903264801</v>
      </c>
      <c r="D712" s="175">
        <v>2.96078799747132</v>
      </c>
      <c r="E712" s="176">
        <v>3.5988000000000002</v>
      </c>
      <c r="F712" s="177">
        <v>1</v>
      </c>
      <c r="G712" s="176">
        <f t="shared" si="10"/>
        <v>3.5988000000000002</v>
      </c>
      <c r="H712" s="178">
        <f>ROUND('2-Calculator'!$G$23*E712,2)</f>
        <v>19307.560000000001</v>
      </c>
      <c r="I712" s="179" t="s">
        <v>18</v>
      </c>
      <c r="J712" s="179" t="s">
        <v>17</v>
      </c>
      <c r="K712" s="180" t="s">
        <v>150</v>
      </c>
      <c r="L712" s="181" t="s">
        <v>156</v>
      </c>
      <c r="M712" s="170"/>
      <c r="O712" s="158"/>
      <c r="P712" s="158"/>
    </row>
    <row r="713" spans="1:16">
      <c r="A713" s="182" t="s">
        <v>811</v>
      </c>
      <c r="B713" s="183" t="s">
        <v>1605</v>
      </c>
      <c r="C713" s="184">
        <v>3.80731865284974</v>
      </c>
      <c r="D713" s="185">
        <v>0.540719536310585</v>
      </c>
      <c r="E713" s="186">
        <v>0.65720000000000001</v>
      </c>
      <c r="F713" s="187">
        <v>1</v>
      </c>
      <c r="G713" s="165">
        <f t="shared" si="10"/>
        <v>0.65720000000000001</v>
      </c>
      <c r="H713" s="166">
        <f>ROUND('2-Calculator'!$G$23*E713,2)</f>
        <v>3525.88</v>
      </c>
      <c r="I713" s="188" t="s">
        <v>18</v>
      </c>
      <c r="J713" s="188" t="s">
        <v>17</v>
      </c>
      <c r="K713" s="189" t="s">
        <v>150</v>
      </c>
      <c r="L713" s="190" t="s">
        <v>156</v>
      </c>
      <c r="M713" s="170"/>
      <c r="O713" s="158"/>
      <c r="P713" s="158"/>
    </row>
    <row r="714" spans="1:16">
      <c r="A714" s="159" t="s">
        <v>812</v>
      </c>
      <c r="B714" s="160" t="s">
        <v>1605</v>
      </c>
      <c r="C714" s="161">
        <v>4.8459583538285003</v>
      </c>
      <c r="D714" s="162">
        <v>0.68153031114604101</v>
      </c>
      <c r="E714" s="163">
        <v>0.82830000000000004</v>
      </c>
      <c r="F714" s="164">
        <v>1</v>
      </c>
      <c r="G714" s="165">
        <f t="shared" si="10"/>
        <v>0.82830000000000004</v>
      </c>
      <c r="H714" s="166">
        <f>ROUND('2-Calculator'!$G$23*E714,2)</f>
        <v>4443.83</v>
      </c>
      <c r="I714" s="167" t="s">
        <v>18</v>
      </c>
      <c r="J714" s="167" t="s">
        <v>17</v>
      </c>
      <c r="K714" s="168" t="s">
        <v>150</v>
      </c>
      <c r="L714" s="169" t="s">
        <v>156</v>
      </c>
      <c r="M714" s="170"/>
      <c r="O714" s="158"/>
      <c r="P714" s="158"/>
    </row>
    <row r="715" spans="1:16">
      <c r="A715" s="159" t="s">
        <v>813</v>
      </c>
      <c r="B715" s="160" t="s">
        <v>1605</v>
      </c>
      <c r="C715" s="161">
        <v>7.4330601092896202</v>
      </c>
      <c r="D715" s="162">
        <v>0.99398361960584602</v>
      </c>
      <c r="E715" s="163">
        <v>1.2081999999999999</v>
      </c>
      <c r="F715" s="164">
        <v>1</v>
      </c>
      <c r="G715" s="165">
        <f t="shared" si="10"/>
        <v>1.2081999999999999</v>
      </c>
      <c r="H715" s="166">
        <f>ROUND('2-Calculator'!$G$23*E715,2)</f>
        <v>6481.99</v>
      </c>
      <c r="I715" s="167" t="s">
        <v>18</v>
      </c>
      <c r="J715" s="167" t="s">
        <v>17</v>
      </c>
      <c r="K715" s="168" t="s">
        <v>150</v>
      </c>
      <c r="L715" s="169" t="s">
        <v>156</v>
      </c>
      <c r="M715" s="170"/>
      <c r="O715" s="158"/>
      <c r="P715" s="158"/>
    </row>
    <row r="716" spans="1:16">
      <c r="A716" s="172" t="s">
        <v>814</v>
      </c>
      <c r="B716" s="173" t="s">
        <v>1605</v>
      </c>
      <c r="C716" s="174">
        <v>12.996884735202499</v>
      </c>
      <c r="D716" s="175">
        <v>1.8565973827253199</v>
      </c>
      <c r="E716" s="176">
        <v>2.2566000000000002</v>
      </c>
      <c r="F716" s="177">
        <v>1</v>
      </c>
      <c r="G716" s="176">
        <f t="shared" si="10"/>
        <v>2.2566000000000002</v>
      </c>
      <c r="H716" s="178">
        <f>ROUND('2-Calculator'!$G$23*E716,2)</f>
        <v>12106.66</v>
      </c>
      <c r="I716" s="179" t="s">
        <v>18</v>
      </c>
      <c r="J716" s="179" t="s">
        <v>17</v>
      </c>
      <c r="K716" s="180" t="s">
        <v>150</v>
      </c>
      <c r="L716" s="181" t="s">
        <v>156</v>
      </c>
      <c r="M716" s="170"/>
      <c r="O716" s="158"/>
      <c r="P716" s="158"/>
    </row>
    <row r="717" spans="1:16">
      <c r="A717" s="182" t="s">
        <v>815</v>
      </c>
      <c r="B717" s="183" t="s">
        <v>1606</v>
      </c>
      <c r="C717" s="184">
        <v>3.0649847094801199</v>
      </c>
      <c r="D717" s="185">
        <v>0.37231144705040098</v>
      </c>
      <c r="E717" s="186">
        <v>0.45250000000000001</v>
      </c>
      <c r="F717" s="187">
        <v>1</v>
      </c>
      <c r="G717" s="165">
        <f t="shared" si="10"/>
        <v>0.45250000000000001</v>
      </c>
      <c r="H717" s="166">
        <f>ROUND('2-Calculator'!$G$23*E717,2)</f>
        <v>2427.66</v>
      </c>
      <c r="I717" s="188" t="s">
        <v>18</v>
      </c>
      <c r="J717" s="188" t="s">
        <v>17</v>
      </c>
      <c r="K717" s="189" t="s">
        <v>150</v>
      </c>
      <c r="L717" s="190" t="s">
        <v>156</v>
      </c>
      <c r="M717" s="170"/>
      <c r="O717" s="158"/>
      <c r="P717" s="158"/>
    </row>
    <row r="718" spans="1:16">
      <c r="A718" s="159" t="s">
        <v>816</v>
      </c>
      <c r="B718" s="160" t="s">
        <v>1606</v>
      </c>
      <c r="C718" s="161">
        <v>4.8865295288653003</v>
      </c>
      <c r="D718" s="162">
        <v>0.63269642594991204</v>
      </c>
      <c r="E718" s="163">
        <v>0.76900000000000002</v>
      </c>
      <c r="F718" s="164">
        <v>1</v>
      </c>
      <c r="G718" s="165">
        <f t="shared" si="10"/>
        <v>0.76900000000000002</v>
      </c>
      <c r="H718" s="166">
        <f>ROUND('2-Calculator'!$G$23*E718,2)</f>
        <v>4125.6899999999996</v>
      </c>
      <c r="I718" s="167" t="s">
        <v>18</v>
      </c>
      <c r="J718" s="167" t="s">
        <v>17</v>
      </c>
      <c r="K718" s="168" t="s">
        <v>150</v>
      </c>
      <c r="L718" s="169" t="s">
        <v>156</v>
      </c>
      <c r="M718" s="170"/>
      <c r="O718" s="158"/>
      <c r="P718" s="158"/>
    </row>
    <row r="719" spans="1:16">
      <c r="A719" s="159" t="s">
        <v>817</v>
      </c>
      <c r="B719" s="160" t="s">
        <v>1606</v>
      </c>
      <c r="C719" s="161">
        <v>7.8703374777975101</v>
      </c>
      <c r="D719" s="162">
        <v>1.1635730055261599</v>
      </c>
      <c r="E719" s="163">
        <v>1.4142999999999999</v>
      </c>
      <c r="F719" s="164">
        <v>1</v>
      </c>
      <c r="G719" s="165">
        <f t="shared" si="10"/>
        <v>1.4142999999999999</v>
      </c>
      <c r="H719" s="166">
        <f>ROUND('2-Calculator'!$G$23*E719,2)</f>
        <v>7587.72</v>
      </c>
      <c r="I719" s="167" t="s">
        <v>18</v>
      </c>
      <c r="J719" s="167" t="s">
        <v>17</v>
      </c>
      <c r="K719" s="168" t="s">
        <v>150</v>
      </c>
      <c r="L719" s="169" t="s">
        <v>156</v>
      </c>
      <c r="M719" s="170"/>
      <c r="O719" s="158"/>
      <c r="P719" s="158"/>
    </row>
    <row r="720" spans="1:16">
      <c r="A720" s="172" t="s">
        <v>818</v>
      </c>
      <c r="B720" s="173" t="s">
        <v>1606</v>
      </c>
      <c r="C720" s="174">
        <v>13.0246913580247</v>
      </c>
      <c r="D720" s="175">
        <v>2.2689007163393198</v>
      </c>
      <c r="E720" s="176">
        <v>2.7578</v>
      </c>
      <c r="F720" s="177">
        <v>1</v>
      </c>
      <c r="G720" s="176">
        <f t="shared" si="10"/>
        <v>2.7578</v>
      </c>
      <c r="H720" s="178">
        <f>ROUND('2-Calculator'!$G$23*E720,2)</f>
        <v>14795.6</v>
      </c>
      <c r="I720" s="179" t="s">
        <v>18</v>
      </c>
      <c r="J720" s="179" t="s">
        <v>17</v>
      </c>
      <c r="K720" s="180" t="s">
        <v>150</v>
      </c>
      <c r="L720" s="181" t="s">
        <v>156</v>
      </c>
      <c r="M720" s="170"/>
      <c r="O720" s="158"/>
      <c r="P720" s="158"/>
    </row>
    <row r="721" spans="1:16">
      <c r="A721" s="182" t="s">
        <v>819</v>
      </c>
      <c r="B721" s="183" t="s">
        <v>1607</v>
      </c>
      <c r="C721" s="184">
        <v>3.0310880829015501</v>
      </c>
      <c r="D721" s="185">
        <v>0.46686527573180903</v>
      </c>
      <c r="E721" s="186">
        <v>0.5675</v>
      </c>
      <c r="F721" s="187">
        <v>1</v>
      </c>
      <c r="G721" s="165">
        <f t="shared" si="10"/>
        <v>0.5675</v>
      </c>
      <c r="H721" s="166">
        <f>ROUND('2-Calculator'!$G$23*E721,2)</f>
        <v>3044.64</v>
      </c>
      <c r="I721" s="188" t="s">
        <v>18</v>
      </c>
      <c r="J721" s="188" t="s">
        <v>17</v>
      </c>
      <c r="K721" s="189" t="s">
        <v>150</v>
      </c>
      <c r="L721" s="190" t="s">
        <v>156</v>
      </c>
      <c r="M721" s="170"/>
      <c r="O721" s="158"/>
      <c r="P721" s="158"/>
    </row>
    <row r="722" spans="1:16">
      <c r="A722" s="159" t="s">
        <v>820</v>
      </c>
      <c r="B722" s="160" t="s">
        <v>1607</v>
      </c>
      <c r="C722" s="161">
        <v>4.2915512465374004</v>
      </c>
      <c r="D722" s="162">
        <v>0.66622052026962297</v>
      </c>
      <c r="E722" s="163">
        <v>0.80969999999999998</v>
      </c>
      <c r="F722" s="164">
        <v>1</v>
      </c>
      <c r="G722" s="165">
        <f t="shared" si="10"/>
        <v>0.80969999999999998</v>
      </c>
      <c r="H722" s="166">
        <f>ROUND('2-Calculator'!$G$23*E722,2)</f>
        <v>4344.04</v>
      </c>
      <c r="I722" s="167" t="s">
        <v>18</v>
      </c>
      <c r="J722" s="167" t="s">
        <v>17</v>
      </c>
      <c r="K722" s="168" t="s">
        <v>150</v>
      </c>
      <c r="L722" s="169" t="s">
        <v>156</v>
      </c>
      <c r="M722" s="170"/>
      <c r="O722" s="158"/>
      <c r="P722" s="158"/>
    </row>
    <row r="723" spans="1:16">
      <c r="A723" s="159" t="s">
        <v>821</v>
      </c>
      <c r="B723" s="160" t="s">
        <v>1607</v>
      </c>
      <c r="C723" s="161">
        <v>6.3648558014755201</v>
      </c>
      <c r="D723" s="162">
        <v>0.97162577700943997</v>
      </c>
      <c r="E723" s="163">
        <v>1.181</v>
      </c>
      <c r="F723" s="164">
        <v>1</v>
      </c>
      <c r="G723" s="165">
        <f t="shared" si="10"/>
        <v>1.181</v>
      </c>
      <c r="H723" s="166">
        <f>ROUND('2-Calculator'!$G$23*E723,2)</f>
        <v>6336.07</v>
      </c>
      <c r="I723" s="167" t="s">
        <v>18</v>
      </c>
      <c r="J723" s="167" t="s">
        <v>17</v>
      </c>
      <c r="K723" s="168" t="s">
        <v>150</v>
      </c>
      <c r="L723" s="169" t="s">
        <v>156</v>
      </c>
      <c r="M723" s="170"/>
      <c r="O723" s="158"/>
      <c r="P723" s="158"/>
    </row>
    <row r="724" spans="1:16">
      <c r="A724" s="172" t="s">
        <v>822</v>
      </c>
      <c r="B724" s="173" t="s">
        <v>1607</v>
      </c>
      <c r="C724" s="174">
        <v>8.4725536992840098</v>
      </c>
      <c r="D724" s="175">
        <v>1.3888908073580499</v>
      </c>
      <c r="E724" s="176">
        <v>1.6881999999999999</v>
      </c>
      <c r="F724" s="177">
        <v>1</v>
      </c>
      <c r="G724" s="176">
        <f t="shared" si="10"/>
        <v>1.6881999999999999</v>
      </c>
      <c r="H724" s="178">
        <f>ROUND('2-Calculator'!$G$23*E724,2)</f>
        <v>9057.19</v>
      </c>
      <c r="I724" s="179" t="s">
        <v>18</v>
      </c>
      <c r="J724" s="179" t="s">
        <v>17</v>
      </c>
      <c r="K724" s="180" t="s">
        <v>150</v>
      </c>
      <c r="L724" s="181" t="s">
        <v>156</v>
      </c>
      <c r="M724" s="170"/>
      <c r="O724" s="158"/>
      <c r="P724" s="158"/>
    </row>
    <row r="725" spans="1:16">
      <c r="A725" s="182" t="s">
        <v>823</v>
      </c>
      <c r="B725" s="183" t="s">
        <v>1791</v>
      </c>
      <c r="C725" s="184">
        <v>2.9319741023432599</v>
      </c>
      <c r="D725" s="185">
        <v>0.42585151418217598</v>
      </c>
      <c r="E725" s="186">
        <v>0.51770000000000005</v>
      </c>
      <c r="F725" s="187">
        <v>1</v>
      </c>
      <c r="G725" s="165">
        <f t="shared" si="10"/>
        <v>0.51770000000000005</v>
      </c>
      <c r="H725" s="166">
        <f>ROUND('2-Calculator'!$G$23*E725,2)</f>
        <v>2777.46</v>
      </c>
      <c r="I725" s="188" t="s">
        <v>18</v>
      </c>
      <c r="J725" s="188" t="s">
        <v>17</v>
      </c>
      <c r="K725" s="189" t="s">
        <v>150</v>
      </c>
      <c r="L725" s="190" t="s">
        <v>156</v>
      </c>
      <c r="M725" s="170"/>
      <c r="O725" s="158"/>
      <c r="P725" s="158"/>
    </row>
    <row r="726" spans="1:16">
      <c r="A726" s="159" t="s">
        <v>824</v>
      </c>
      <c r="B726" s="160" t="s">
        <v>1791</v>
      </c>
      <c r="C726" s="161">
        <v>4.0785452617372</v>
      </c>
      <c r="D726" s="162">
        <v>0.58197688313950502</v>
      </c>
      <c r="E726" s="163">
        <v>0.70740000000000003</v>
      </c>
      <c r="F726" s="164">
        <v>1</v>
      </c>
      <c r="G726" s="165">
        <f t="shared" ref="G726:G789" si="11">ROUND(F726*E726,4)</f>
        <v>0.70740000000000003</v>
      </c>
      <c r="H726" s="166">
        <f>ROUND('2-Calculator'!$G$23*E726,2)</f>
        <v>3795.2</v>
      </c>
      <c r="I726" s="167" t="s">
        <v>18</v>
      </c>
      <c r="J726" s="167" t="s">
        <v>17</v>
      </c>
      <c r="K726" s="168" t="s">
        <v>150</v>
      </c>
      <c r="L726" s="169" t="s">
        <v>156</v>
      </c>
      <c r="M726" s="170"/>
      <c r="O726" s="158"/>
      <c r="P726" s="158"/>
    </row>
    <row r="727" spans="1:16">
      <c r="A727" s="159" t="s">
        <v>825</v>
      </c>
      <c r="B727" s="160" t="s">
        <v>1791</v>
      </c>
      <c r="C727" s="161">
        <v>5.9321707087154003</v>
      </c>
      <c r="D727" s="162">
        <v>0.870519993910845</v>
      </c>
      <c r="E727" s="163">
        <v>1.0581</v>
      </c>
      <c r="F727" s="164">
        <v>1</v>
      </c>
      <c r="G727" s="165">
        <f t="shared" si="11"/>
        <v>1.0581</v>
      </c>
      <c r="H727" s="166">
        <f>ROUND('2-Calculator'!$G$23*E727,2)</f>
        <v>5676.71</v>
      </c>
      <c r="I727" s="167" t="s">
        <v>18</v>
      </c>
      <c r="J727" s="167" t="s">
        <v>17</v>
      </c>
      <c r="K727" s="168" t="s">
        <v>150</v>
      </c>
      <c r="L727" s="169" t="s">
        <v>156</v>
      </c>
      <c r="M727" s="170"/>
      <c r="O727" s="158"/>
      <c r="P727" s="158"/>
    </row>
    <row r="728" spans="1:16">
      <c r="A728" s="172" t="s">
        <v>826</v>
      </c>
      <c r="B728" s="173" t="s">
        <v>1791</v>
      </c>
      <c r="C728" s="174">
        <v>10.0275804429586</v>
      </c>
      <c r="D728" s="175">
        <v>1.6040400023734001</v>
      </c>
      <c r="E728" s="176">
        <v>1.9496</v>
      </c>
      <c r="F728" s="177">
        <v>1</v>
      </c>
      <c r="G728" s="176">
        <f t="shared" si="11"/>
        <v>1.9496</v>
      </c>
      <c r="H728" s="178">
        <f>ROUND('2-Calculator'!$G$23*E728,2)</f>
        <v>10459.6</v>
      </c>
      <c r="I728" s="179" t="s">
        <v>18</v>
      </c>
      <c r="J728" s="179" t="s">
        <v>17</v>
      </c>
      <c r="K728" s="180" t="s">
        <v>150</v>
      </c>
      <c r="L728" s="181" t="s">
        <v>156</v>
      </c>
      <c r="M728" s="170"/>
      <c r="O728" s="158"/>
      <c r="P728" s="158"/>
    </row>
    <row r="729" spans="1:16">
      <c r="A729" s="182" t="s">
        <v>827</v>
      </c>
      <c r="B729" s="183" t="s">
        <v>1792</v>
      </c>
      <c r="C729" s="184">
        <v>2.1267810410002901</v>
      </c>
      <c r="D729" s="185">
        <v>0.497219076743873</v>
      </c>
      <c r="E729" s="186">
        <v>0.60429999999999995</v>
      </c>
      <c r="F729" s="187">
        <v>1</v>
      </c>
      <c r="G729" s="165">
        <f t="shared" si="11"/>
        <v>0.60429999999999995</v>
      </c>
      <c r="H729" s="166">
        <f>ROUND('2-Calculator'!$G$23*E729,2)</f>
        <v>3242.07</v>
      </c>
      <c r="I729" s="188" t="s">
        <v>18</v>
      </c>
      <c r="J729" s="188" t="s">
        <v>17</v>
      </c>
      <c r="K729" s="189" t="s">
        <v>150</v>
      </c>
      <c r="L729" s="190" t="s">
        <v>156</v>
      </c>
      <c r="M729" s="170"/>
      <c r="O729" s="158"/>
      <c r="P729" s="158"/>
    </row>
    <row r="730" spans="1:16">
      <c r="A730" s="159" t="s">
        <v>828</v>
      </c>
      <c r="B730" s="160" t="s">
        <v>1792</v>
      </c>
      <c r="C730" s="161">
        <v>3.1736685762783798</v>
      </c>
      <c r="D730" s="162">
        <v>0.64944667248502697</v>
      </c>
      <c r="E730" s="163">
        <v>0.7893</v>
      </c>
      <c r="F730" s="164">
        <v>1</v>
      </c>
      <c r="G730" s="165">
        <f t="shared" si="11"/>
        <v>0.7893</v>
      </c>
      <c r="H730" s="166">
        <f>ROUND('2-Calculator'!$G$23*E730,2)</f>
        <v>4234.59</v>
      </c>
      <c r="I730" s="167" t="s">
        <v>18</v>
      </c>
      <c r="J730" s="167" t="s">
        <v>17</v>
      </c>
      <c r="K730" s="168" t="s">
        <v>150</v>
      </c>
      <c r="L730" s="169" t="s">
        <v>156</v>
      </c>
      <c r="M730" s="170"/>
      <c r="O730" s="158"/>
      <c r="P730" s="158"/>
    </row>
    <row r="731" spans="1:16">
      <c r="A731" s="159" t="s">
        <v>829</v>
      </c>
      <c r="B731" s="160" t="s">
        <v>1792</v>
      </c>
      <c r="C731" s="161">
        <v>5.0796178343948997</v>
      </c>
      <c r="D731" s="162">
        <v>0.95732288481598904</v>
      </c>
      <c r="E731" s="163">
        <v>1.1636</v>
      </c>
      <c r="F731" s="164">
        <v>1</v>
      </c>
      <c r="G731" s="165">
        <f t="shared" si="11"/>
        <v>1.1636</v>
      </c>
      <c r="H731" s="166">
        <f>ROUND('2-Calculator'!$G$23*E731,2)</f>
        <v>6242.71</v>
      </c>
      <c r="I731" s="167" t="s">
        <v>18</v>
      </c>
      <c r="J731" s="167" t="s">
        <v>17</v>
      </c>
      <c r="K731" s="168" t="s">
        <v>150</v>
      </c>
      <c r="L731" s="169" t="s">
        <v>156</v>
      </c>
      <c r="M731" s="170"/>
      <c r="O731" s="158"/>
      <c r="P731" s="158"/>
    </row>
    <row r="732" spans="1:16">
      <c r="A732" s="172" t="s">
        <v>830</v>
      </c>
      <c r="B732" s="173" t="s">
        <v>1792</v>
      </c>
      <c r="C732" s="174">
        <v>8.42068965517241</v>
      </c>
      <c r="D732" s="175">
        <v>1.73466697246541</v>
      </c>
      <c r="E732" s="176">
        <v>2.1084999999999998</v>
      </c>
      <c r="F732" s="177">
        <v>1</v>
      </c>
      <c r="G732" s="176">
        <f t="shared" si="11"/>
        <v>2.1084999999999998</v>
      </c>
      <c r="H732" s="178">
        <f>ROUND('2-Calculator'!$G$23*E732,2)</f>
        <v>11312.1</v>
      </c>
      <c r="I732" s="179" t="s">
        <v>18</v>
      </c>
      <c r="J732" s="179" t="s">
        <v>17</v>
      </c>
      <c r="K732" s="180" t="s">
        <v>150</v>
      </c>
      <c r="L732" s="181" t="s">
        <v>156</v>
      </c>
      <c r="M732" s="170"/>
      <c r="O732" s="158"/>
      <c r="P732" s="158"/>
    </row>
    <row r="733" spans="1:16">
      <c r="A733" s="182" t="s">
        <v>831</v>
      </c>
      <c r="B733" s="183" t="s">
        <v>1793</v>
      </c>
      <c r="C733" s="184">
        <v>2.57719843306768</v>
      </c>
      <c r="D733" s="185">
        <v>0.40792801591239702</v>
      </c>
      <c r="E733" s="186">
        <v>0.49580000000000002</v>
      </c>
      <c r="F733" s="187">
        <v>1</v>
      </c>
      <c r="G733" s="165">
        <f t="shared" si="11"/>
        <v>0.49580000000000002</v>
      </c>
      <c r="H733" s="166">
        <f>ROUND('2-Calculator'!$G$23*E733,2)</f>
        <v>2659.97</v>
      </c>
      <c r="I733" s="188" t="s">
        <v>18</v>
      </c>
      <c r="J733" s="188" t="s">
        <v>17</v>
      </c>
      <c r="K733" s="189" t="s">
        <v>150</v>
      </c>
      <c r="L733" s="190" t="s">
        <v>156</v>
      </c>
      <c r="M733" s="170"/>
      <c r="O733" s="158"/>
      <c r="P733" s="158"/>
    </row>
    <row r="734" spans="1:16">
      <c r="A734" s="159" t="s">
        <v>832</v>
      </c>
      <c r="B734" s="160" t="s">
        <v>1793</v>
      </c>
      <c r="C734" s="161">
        <v>3.7451012679071298</v>
      </c>
      <c r="D734" s="162">
        <v>0.53732371131225698</v>
      </c>
      <c r="E734" s="163">
        <v>0.65310000000000001</v>
      </c>
      <c r="F734" s="164">
        <v>1</v>
      </c>
      <c r="G734" s="165">
        <f t="shared" si="11"/>
        <v>0.65310000000000001</v>
      </c>
      <c r="H734" s="166">
        <f>ROUND('2-Calculator'!$G$23*E734,2)</f>
        <v>3503.88</v>
      </c>
      <c r="I734" s="167" t="s">
        <v>18</v>
      </c>
      <c r="J734" s="167" t="s">
        <v>17</v>
      </c>
      <c r="K734" s="168" t="s">
        <v>150</v>
      </c>
      <c r="L734" s="169" t="s">
        <v>156</v>
      </c>
      <c r="M734" s="170"/>
      <c r="O734" s="158"/>
      <c r="P734" s="158"/>
    </row>
    <row r="735" spans="1:16">
      <c r="A735" s="159" t="s">
        <v>833</v>
      </c>
      <c r="B735" s="160" t="s">
        <v>1793</v>
      </c>
      <c r="C735" s="161">
        <v>5.8866090712743002</v>
      </c>
      <c r="D735" s="162">
        <v>0.82293788771430199</v>
      </c>
      <c r="E735" s="163">
        <v>1.0002</v>
      </c>
      <c r="F735" s="164">
        <v>1</v>
      </c>
      <c r="G735" s="165">
        <f t="shared" si="11"/>
        <v>1.0002</v>
      </c>
      <c r="H735" s="166">
        <f>ROUND('2-Calculator'!$G$23*E735,2)</f>
        <v>5366.07</v>
      </c>
      <c r="I735" s="167" t="s">
        <v>18</v>
      </c>
      <c r="J735" s="167" t="s">
        <v>17</v>
      </c>
      <c r="K735" s="168" t="s">
        <v>150</v>
      </c>
      <c r="L735" s="169" t="s">
        <v>156</v>
      </c>
      <c r="M735" s="170"/>
      <c r="O735" s="158"/>
      <c r="P735" s="158"/>
    </row>
    <row r="736" spans="1:16">
      <c r="A736" s="172" t="s">
        <v>834</v>
      </c>
      <c r="B736" s="173" t="s">
        <v>1793</v>
      </c>
      <c r="C736" s="174">
        <v>10.243243243243199</v>
      </c>
      <c r="D736" s="175">
        <v>1.55989022199435</v>
      </c>
      <c r="E736" s="176">
        <v>1.8959999999999999</v>
      </c>
      <c r="F736" s="177">
        <v>1</v>
      </c>
      <c r="G736" s="176">
        <f t="shared" si="11"/>
        <v>1.8959999999999999</v>
      </c>
      <c r="H736" s="178">
        <f>ROUND('2-Calculator'!$G$23*E736,2)</f>
        <v>10172.040000000001</v>
      </c>
      <c r="I736" s="179" t="s">
        <v>18</v>
      </c>
      <c r="J736" s="179" t="s">
        <v>17</v>
      </c>
      <c r="K736" s="180" t="s">
        <v>150</v>
      </c>
      <c r="L736" s="181" t="s">
        <v>156</v>
      </c>
      <c r="M736" s="170"/>
      <c r="O736" s="158"/>
      <c r="P736" s="158"/>
    </row>
    <row r="737" spans="1:16">
      <c r="A737" s="182" t="s">
        <v>835</v>
      </c>
      <c r="B737" s="183" t="s">
        <v>1608</v>
      </c>
      <c r="C737" s="184">
        <v>2.61507936507937</v>
      </c>
      <c r="D737" s="185">
        <v>1.2384188540597401</v>
      </c>
      <c r="E737" s="186">
        <v>1.5052000000000001</v>
      </c>
      <c r="F737" s="187">
        <v>1</v>
      </c>
      <c r="G737" s="165">
        <f t="shared" si="11"/>
        <v>1.5052000000000001</v>
      </c>
      <c r="H737" s="166">
        <f>ROUND('2-Calculator'!$G$23*E737,2)</f>
        <v>8075.4</v>
      </c>
      <c r="I737" s="188" t="s">
        <v>18</v>
      </c>
      <c r="J737" s="188" t="s">
        <v>17</v>
      </c>
      <c r="K737" s="189" t="s">
        <v>150</v>
      </c>
      <c r="L737" s="190" t="s">
        <v>156</v>
      </c>
      <c r="M737" s="170"/>
      <c r="O737" s="158"/>
      <c r="P737" s="158"/>
    </row>
    <row r="738" spans="1:16">
      <c r="A738" s="159" t="s">
        <v>836</v>
      </c>
      <c r="B738" s="160" t="s">
        <v>1608</v>
      </c>
      <c r="C738" s="161">
        <v>6.6730769230769198</v>
      </c>
      <c r="D738" s="162">
        <v>2.2881999221649898</v>
      </c>
      <c r="E738" s="163">
        <v>2.7812000000000001</v>
      </c>
      <c r="F738" s="164">
        <v>1</v>
      </c>
      <c r="G738" s="165">
        <f t="shared" si="11"/>
        <v>2.7812000000000001</v>
      </c>
      <c r="H738" s="166">
        <f>ROUND('2-Calculator'!$G$23*E738,2)</f>
        <v>14921.14</v>
      </c>
      <c r="I738" s="167" t="s">
        <v>18</v>
      </c>
      <c r="J738" s="167" t="s">
        <v>17</v>
      </c>
      <c r="K738" s="168" t="s">
        <v>150</v>
      </c>
      <c r="L738" s="169" t="s">
        <v>156</v>
      </c>
      <c r="M738" s="170"/>
      <c r="O738" s="158"/>
      <c r="P738" s="158"/>
    </row>
    <row r="739" spans="1:16">
      <c r="A739" s="159" t="s">
        <v>837</v>
      </c>
      <c r="B739" s="160" t="s">
        <v>1608</v>
      </c>
      <c r="C739" s="161">
        <v>8.9435483870967705</v>
      </c>
      <c r="D739" s="162">
        <v>2.8010530850295701</v>
      </c>
      <c r="E739" s="163">
        <v>3.4047000000000001</v>
      </c>
      <c r="F739" s="164">
        <v>1</v>
      </c>
      <c r="G739" s="165">
        <f t="shared" si="11"/>
        <v>3.4047000000000001</v>
      </c>
      <c r="H739" s="166">
        <f>ROUND('2-Calculator'!$G$23*E739,2)</f>
        <v>18266.22</v>
      </c>
      <c r="I739" s="167" t="s">
        <v>18</v>
      </c>
      <c r="J739" s="167" t="s">
        <v>17</v>
      </c>
      <c r="K739" s="168" t="s">
        <v>150</v>
      </c>
      <c r="L739" s="169" t="s">
        <v>156</v>
      </c>
      <c r="M739" s="170"/>
      <c r="O739" s="158"/>
      <c r="P739" s="158"/>
    </row>
    <row r="740" spans="1:16">
      <c r="A740" s="172" t="s">
        <v>838</v>
      </c>
      <c r="B740" s="173" t="s">
        <v>1608</v>
      </c>
      <c r="C740" s="174">
        <v>12.023255813953501</v>
      </c>
      <c r="D740" s="175">
        <v>4.0176029683956003</v>
      </c>
      <c r="E740" s="176">
        <v>4.8833000000000002</v>
      </c>
      <c r="F740" s="177">
        <v>1</v>
      </c>
      <c r="G740" s="176">
        <f t="shared" si="11"/>
        <v>4.8833000000000002</v>
      </c>
      <c r="H740" s="178">
        <f>ROUND('2-Calculator'!$G$23*E740,2)</f>
        <v>26198.9</v>
      </c>
      <c r="I740" s="179" t="s">
        <v>18</v>
      </c>
      <c r="J740" s="179" t="s">
        <v>17</v>
      </c>
      <c r="K740" s="180" t="s">
        <v>150</v>
      </c>
      <c r="L740" s="181" t="s">
        <v>156</v>
      </c>
      <c r="M740" s="170"/>
      <c r="O740" s="158"/>
      <c r="P740" s="158"/>
    </row>
    <row r="741" spans="1:16">
      <c r="A741" s="182" t="s">
        <v>839</v>
      </c>
      <c r="B741" s="183" t="s">
        <v>1609</v>
      </c>
      <c r="C741" s="184">
        <v>1.61968663992373</v>
      </c>
      <c r="D741" s="185">
        <v>1.1030349744757399</v>
      </c>
      <c r="E741" s="186">
        <v>1.3407</v>
      </c>
      <c r="F741" s="187">
        <v>1</v>
      </c>
      <c r="G741" s="165">
        <f t="shared" si="11"/>
        <v>1.3407</v>
      </c>
      <c r="H741" s="166">
        <f>ROUND('2-Calculator'!$G$23*E741,2)</f>
        <v>7192.86</v>
      </c>
      <c r="I741" s="188" t="s">
        <v>18</v>
      </c>
      <c r="J741" s="188" t="s">
        <v>17</v>
      </c>
      <c r="K741" s="189" t="s">
        <v>150</v>
      </c>
      <c r="L741" s="190" t="s">
        <v>156</v>
      </c>
      <c r="M741" s="170"/>
      <c r="O741" s="158"/>
      <c r="P741" s="158"/>
    </row>
    <row r="742" spans="1:16">
      <c r="A742" s="159" t="s">
        <v>840</v>
      </c>
      <c r="B742" s="160" t="s">
        <v>1609</v>
      </c>
      <c r="C742" s="161">
        <v>2.0720343020485901</v>
      </c>
      <c r="D742" s="162">
        <v>1.2853427936640101</v>
      </c>
      <c r="E742" s="163">
        <v>1.5622</v>
      </c>
      <c r="F742" s="164">
        <v>1</v>
      </c>
      <c r="G742" s="165">
        <f t="shared" si="11"/>
        <v>1.5622</v>
      </c>
      <c r="H742" s="166">
        <f>ROUND('2-Calculator'!$G$23*E742,2)</f>
        <v>8381.2000000000007</v>
      </c>
      <c r="I742" s="167" t="s">
        <v>18</v>
      </c>
      <c r="J742" s="167" t="s">
        <v>17</v>
      </c>
      <c r="K742" s="168" t="s">
        <v>150</v>
      </c>
      <c r="L742" s="169" t="s">
        <v>156</v>
      </c>
      <c r="M742" s="170"/>
      <c r="O742" s="158"/>
      <c r="P742" s="158"/>
    </row>
    <row r="743" spans="1:16">
      <c r="A743" s="159" t="s">
        <v>841</v>
      </c>
      <c r="B743" s="160" t="s">
        <v>1609</v>
      </c>
      <c r="C743" s="161">
        <v>4.4715568862275497</v>
      </c>
      <c r="D743" s="162">
        <v>1.87450654403161</v>
      </c>
      <c r="E743" s="163">
        <v>2.2784</v>
      </c>
      <c r="F743" s="164">
        <v>1</v>
      </c>
      <c r="G743" s="165">
        <f t="shared" si="11"/>
        <v>2.2784</v>
      </c>
      <c r="H743" s="166">
        <f>ROUND('2-Calculator'!$G$23*E743,2)</f>
        <v>12223.62</v>
      </c>
      <c r="I743" s="167" t="s">
        <v>18</v>
      </c>
      <c r="J743" s="167" t="s">
        <v>17</v>
      </c>
      <c r="K743" s="168" t="s">
        <v>150</v>
      </c>
      <c r="L743" s="169" t="s">
        <v>156</v>
      </c>
      <c r="M743" s="170"/>
      <c r="O743" s="158"/>
      <c r="P743" s="158"/>
    </row>
    <row r="744" spans="1:16">
      <c r="A744" s="172" t="s">
        <v>842</v>
      </c>
      <c r="B744" s="173" t="s">
        <v>1609</v>
      </c>
      <c r="C744" s="174">
        <v>12.9574468085106</v>
      </c>
      <c r="D744" s="175">
        <v>4.1845762664634201</v>
      </c>
      <c r="E744" s="176">
        <v>5.0862999999999996</v>
      </c>
      <c r="F744" s="177">
        <v>1</v>
      </c>
      <c r="G744" s="176">
        <f t="shared" si="11"/>
        <v>5.0862999999999996</v>
      </c>
      <c r="H744" s="178">
        <f>ROUND('2-Calculator'!$G$23*E744,2)</f>
        <v>27288</v>
      </c>
      <c r="I744" s="179" t="s">
        <v>18</v>
      </c>
      <c r="J744" s="179" t="s">
        <v>17</v>
      </c>
      <c r="K744" s="180" t="s">
        <v>150</v>
      </c>
      <c r="L744" s="181" t="s">
        <v>156</v>
      </c>
      <c r="M744" s="170"/>
      <c r="O744" s="158"/>
      <c r="P744" s="158"/>
    </row>
    <row r="745" spans="1:16">
      <c r="A745" s="182" t="s">
        <v>843</v>
      </c>
      <c r="B745" s="183" t="s">
        <v>1794</v>
      </c>
      <c r="C745" s="184">
        <v>1.52532123960695</v>
      </c>
      <c r="D745" s="185">
        <v>0.83549196187327501</v>
      </c>
      <c r="E745" s="186">
        <v>1.0155000000000001</v>
      </c>
      <c r="F745" s="187">
        <v>1</v>
      </c>
      <c r="G745" s="165">
        <f t="shared" si="11"/>
        <v>1.0155000000000001</v>
      </c>
      <c r="H745" s="166">
        <f>ROUND('2-Calculator'!$G$23*E745,2)</f>
        <v>5448.16</v>
      </c>
      <c r="I745" s="188" t="s">
        <v>18</v>
      </c>
      <c r="J745" s="188" t="s">
        <v>17</v>
      </c>
      <c r="K745" s="189" t="s">
        <v>150</v>
      </c>
      <c r="L745" s="190" t="s">
        <v>156</v>
      </c>
      <c r="M745" s="170"/>
      <c r="O745" s="158"/>
      <c r="P745" s="158"/>
    </row>
    <row r="746" spans="1:16">
      <c r="A746" s="159" t="s">
        <v>844</v>
      </c>
      <c r="B746" s="160" t="s">
        <v>1794</v>
      </c>
      <c r="C746" s="161">
        <v>3.04120982986767</v>
      </c>
      <c r="D746" s="162">
        <v>1.2478791723948699</v>
      </c>
      <c r="E746" s="163">
        <v>1.5167999999999999</v>
      </c>
      <c r="F746" s="164">
        <v>1</v>
      </c>
      <c r="G746" s="165">
        <f t="shared" si="11"/>
        <v>1.5167999999999999</v>
      </c>
      <c r="H746" s="166">
        <f>ROUND('2-Calculator'!$G$23*E746,2)</f>
        <v>8137.63</v>
      </c>
      <c r="I746" s="167" t="s">
        <v>18</v>
      </c>
      <c r="J746" s="167" t="s">
        <v>17</v>
      </c>
      <c r="K746" s="168" t="s">
        <v>150</v>
      </c>
      <c r="L746" s="169" t="s">
        <v>156</v>
      </c>
      <c r="M746" s="170"/>
      <c r="O746" s="158"/>
      <c r="P746" s="158"/>
    </row>
    <row r="747" spans="1:16">
      <c r="A747" s="159" t="s">
        <v>845</v>
      </c>
      <c r="B747" s="160" t="s">
        <v>1794</v>
      </c>
      <c r="C747" s="161">
        <v>7.9451827242524899</v>
      </c>
      <c r="D747" s="162">
        <v>2.20063388469302</v>
      </c>
      <c r="E747" s="163">
        <v>2.6747999999999998</v>
      </c>
      <c r="F747" s="164">
        <v>1</v>
      </c>
      <c r="G747" s="165">
        <f t="shared" si="11"/>
        <v>2.6747999999999998</v>
      </c>
      <c r="H747" s="166">
        <f>ROUND('2-Calculator'!$G$23*E747,2)</f>
        <v>14350.3</v>
      </c>
      <c r="I747" s="167" t="s">
        <v>18</v>
      </c>
      <c r="J747" s="167" t="s">
        <v>17</v>
      </c>
      <c r="K747" s="168" t="s">
        <v>150</v>
      </c>
      <c r="L747" s="169" t="s">
        <v>156</v>
      </c>
      <c r="M747" s="170"/>
      <c r="O747" s="158"/>
      <c r="P747" s="158"/>
    </row>
    <row r="748" spans="1:16">
      <c r="A748" s="172" t="s">
        <v>846</v>
      </c>
      <c r="B748" s="173" t="s">
        <v>1794</v>
      </c>
      <c r="C748" s="174">
        <v>14.689655172413801</v>
      </c>
      <c r="D748" s="175">
        <v>4.16524646137937</v>
      </c>
      <c r="E748" s="176">
        <v>5.0627000000000004</v>
      </c>
      <c r="F748" s="177">
        <v>1</v>
      </c>
      <c r="G748" s="176">
        <f t="shared" si="11"/>
        <v>5.0627000000000004</v>
      </c>
      <c r="H748" s="178">
        <f>ROUND('2-Calculator'!$G$23*E748,2)</f>
        <v>27161.39</v>
      </c>
      <c r="I748" s="179" t="s">
        <v>18</v>
      </c>
      <c r="J748" s="179" t="s">
        <v>17</v>
      </c>
      <c r="K748" s="180" t="s">
        <v>150</v>
      </c>
      <c r="L748" s="181" t="s">
        <v>156</v>
      </c>
      <c r="M748" s="170"/>
      <c r="O748" s="158"/>
      <c r="P748" s="158"/>
    </row>
    <row r="749" spans="1:16">
      <c r="A749" s="182" t="s">
        <v>847</v>
      </c>
      <c r="B749" s="183" t="s">
        <v>1795</v>
      </c>
      <c r="C749" s="184">
        <v>3.9915492957746501</v>
      </c>
      <c r="D749" s="185">
        <v>1.21855465605111</v>
      </c>
      <c r="E749" s="186">
        <v>1.4812000000000001</v>
      </c>
      <c r="F749" s="187">
        <v>1</v>
      </c>
      <c r="G749" s="165">
        <f t="shared" si="11"/>
        <v>1.4812000000000001</v>
      </c>
      <c r="H749" s="166">
        <f>ROUND('2-Calculator'!$G$23*E749,2)</f>
        <v>7946.64</v>
      </c>
      <c r="I749" s="188" t="s">
        <v>18</v>
      </c>
      <c r="J749" s="188" t="s">
        <v>17</v>
      </c>
      <c r="K749" s="189" t="s">
        <v>150</v>
      </c>
      <c r="L749" s="190" t="s">
        <v>156</v>
      </c>
      <c r="M749" s="170"/>
      <c r="O749" s="158"/>
      <c r="P749" s="158"/>
    </row>
    <row r="750" spans="1:16">
      <c r="A750" s="159" t="s">
        <v>848</v>
      </c>
      <c r="B750" s="160" t="s">
        <v>1795</v>
      </c>
      <c r="C750" s="161">
        <v>5.923</v>
      </c>
      <c r="D750" s="162">
        <v>1.46530798386564</v>
      </c>
      <c r="E750" s="163">
        <v>1.7809999999999999</v>
      </c>
      <c r="F750" s="164">
        <v>1</v>
      </c>
      <c r="G750" s="165">
        <f t="shared" si="11"/>
        <v>1.7809999999999999</v>
      </c>
      <c r="H750" s="166">
        <f>ROUND('2-Calculator'!$G$23*E750,2)</f>
        <v>9555.07</v>
      </c>
      <c r="I750" s="167" t="s">
        <v>18</v>
      </c>
      <c r="J750" s="167" t="s">
        <v>17</v>
      </c>
      <c r="K750" s="168" t="s">
        <v>150</v>
      </c>
      <c r="L750" s="169" t="s">
        <v>156</v>
      </c>
      <c r="M750" s="170"/>
      <c r="O750" s="158"/>
      <c r="P750" s="158"/>
    </row>
    <row r="751" spans="1:16">
      <c r="A751" s="159" t="s">
        <v>849</v>
      </c>
      <c r="B751" s="160" t="s">
        <v>1795</v>
      </c>
      <c r="C751" s="161">
        <v>10.0719665271967</v>
      </c>
      <c r="D751" s="162">
        <v>2.1643399635852498</v>
      </c>
      <c r="E751" s="163">
        <v>2.6307</v>
      </c>
      <c r="F751" s="164">
        <v>1</v>
      </c>
      <c r="G751" s="165">
        <f t="shared" si="11"/>
        <v>2.6307</v>
      </c>
      <c r="H751" s="166">
        <f>ROUND('2-Calculator'!$G$23*E751,2)</f>
        <v>14113.71</v>
      </c>
      <c r="I751" s="167" t="s">
        <v>18</v>
      </c>
      <c r="J751" s="167" t="s">
        <v>17</v>
      </c>
      <c r="K751" s="168" t="s">
        <v>150</v>
      </c>
      <c r="L751" s="169" t="s">
        <v>156</v>
      </c>
      <c r="M751" s="170"/>
      <c r="O751" s="158"/>
      <c r="P751" s="158"/>
    </row>
    <row r="752" spans="1:16">
      <c r="A752" s="172" t="s">
        <v>850</v>
      </c>
      <c r="B752" s="173" t="s">
        <v>1795</v>
      </c>
      <c r="C752" s="174">
        <v>20.6765578635015</v>
      </c>
      <c r="D752" s="175">
        <v>4.4747274653249596</v>
      </c>
      <c r="E752" s="176">
        <v>5.4389000000000003</v>
      </c>
      <c r="F752" s="177">
        <v>1</v>
      </c>
      <c r="G752" s="176">
        <f t="shared" si="11"/>
        <v>5.4389000000000003</v>
      </c>
      <c r="H752" s="178">
        <f>ROUND('2-Calculator'!$G$23*E752,2)</f>
        <v>29179.7</v>
      </c>
      <c r="I752" s="179" t="s">
        <v>18</v>
      </c>
      <c r="J752" s="179" t="s">
        <v>17</v>
      </c>
      <c r="K752" s="180" t="s">
        <v>150</v>
      </c>
      <c r="L752" s="181" t="s">
        <v>156</v>
      </c>
      <c r="M752" s="170"/>
      <c r="O752" s="158"/>
      <c r="P752" s="158"/>
    </row>
    <row r="753" spans="1:16">
      <c r="A753" s="182" t="s">
        <v>851</v>
      </c>
      <c r="B753" s="183" t="s">
        <v>1610</v>
      </c>
      <c r="C753" s="184">
        <v>2.60646865811565</v>
      </c>
      <c r="D753" s="185">
        <v>0.42047739782334898</v>
      </c>
      <c r="E753" s="186">
        <v>0.5111</v>
      </c>
      <c r="F753" s="187">
        <v>1</v>
      </c>
      <c r="G753" s="165">
        <f t="shared" si="11"/>
        <v>0.5111</v>
      </c>
      <c r="H753" s="166">
        <f>ROUND('2-Calculator'!$G$23*E753,2)</f>
        <v>2742.05</v>
      </c>
      <c r="I753" s="188" t="s">
        <v>18</v>
      </c>
      <c r="J753" s="188" t="s">
        <v>17</v>
      </c>
      <c r="K753" s="189" t="s">
        <v>150</v>
      </c>
      <c r="L753" s="190" t="s">
        <v>156</v>
      </c>
      <c r="M753" s="170"/>
      <c r="O753" s="158"/>
      <c r="P753" s="158"/>
    </row>
    <row r="754" spans="1:16">
      <c r="A754" s="159" t="s">
        <v>852</v>
      </c>
      <c r="B754" s="160" t="s">
        <v>1610</v>
      </c>
      <c r="C754" s="161">
        <v>2.8117768996566701</v>
      </c>
      <c r="D754" s="162">
        <v>0.544708466262393</v>
      </c>
      <c r="E754" s="163">
        <v>0.66210000000000002</v>
      </c>
      <c r="F754" s="164">
        <v>1</v>
      </c>
      <c r="G754" s="165">
        <f t="shared" si="11"/>
        <v>0.66210000000000002</v>
      </c>
      <c r="H754" s="166">
        <f>ROUND('2-Calculator'!$G$23*E754,2)</f>
        <v>3552.17</v>
      </c>
      <c r="I754" s="167" t="s">
        <v>18</v>
      </c>
      <c r="J754" s="167" t="s">
        <v>17</v>
      </c>
      <c r="K754" s="168" t="s">
        <v>150</v>
      </c>
      <c r="L754" s="169" t="s">
        <v>156</v>
      </c>
      <c r="M754" s="170"/>
      <c r="O754" s="158"/>
      <c r="P754" s="158"/>
    </row>
    <row r="755" spans="1:16">
      <c r="A755" s="159" t="s">
        <v>853</v>
      </c>
      <c r="B755" s="160" t="s">
        <v>1610</v>
      </c>
      <c r="C755" s="161">
        <v>4.45605143721634</v>
      </c>
      <c r="D755" s="162">
        <v>0.79967126722575399</v>
      </c>
      <c r="E755" s="163">
        <v>0.97199999999999998</v>
      </c>
      <c r="F755" s="164">
        <v>1</v>
      </c>
      <c r="G755" s="165">
        <f t="shared" si="11"/>
        <v>0.97199999999999998</v>
      </c>
      <c r="H755" s="166">
        <f>ROUND('2-Calculator'!$G$23*E755,2)</f>
        <v>5214.78</v>
      </c>
      <c r="I755" s="167" t="s">
        <v>18</v>
      </c>
      <c r="J755" s="167" t="s">
        <v>17</v>
      </c>
      <c r="K755" s="168" t="s">
        <v>150</v>
      </c>
      <c r="L755" s="169" t="s">
        <v>156</v>
      </c>
      <c r="M755" s="170"/>
      <c r="O755" s="158"/>
      <c r="P755" s="158"/>
    </row>
    <row r="756" spans="1:16">
      <c r="A756" s="172" t="s">
        <v>854</v>
      </c>
      <c r="B756" s="173" t="s">
        <v>1610</v>
      </c>
      <c r="C756" s="174">
        <v>8.2356780275561992</v>
      </c>
      <c r="D756" s="175">
        <v>1.64093376427685</v>
      </c>
      <c r="E756" s="176">
        <v>1.9944999999999999</v>
      </c>
      <c r="F756" s="177">
        <v>1</v>
      </c>
      <c r="G756" s="176">
        <f t="shared" si="11"/>
        <v>1.9944999999999999</v>
      </c>
      <c r="H756" s="178">
        <f>ROUND('2-Calculator'!$G$23*E756,2)</f>
        <v>10700.49</v>
      </c>
      <c r="I756" s="179" t="s">
        <v>18</v>
      </c>
      <c r="J756" s="179" t="s">
        <v>17</v>
      </c>
      <c r="K756" s="180" t="s">
        <v>150</v>
      </c>
      <c r="L756" s="181" t="s">
        <v>156</v>
      </c>
      <c r="M756" s="170"/>
      <c r="O756" s="158"/>
      <c r="P756" s="158"/>
    </row>
    <row r="757" spans="1:16">
      <c r="A757" s="182" t="s">
        <v>855</v>
      </c>
      <c r="B757" s="183" t="s">
        <v>1796</v>
      </c>
      <c r="C757" s="184">
        <v>3.3697011813759601</v>
      </c>
      <c r="D757" s="185">
        <v>0.388813862780784</v>
      </c>
      <c r="E757" s="186">
        <v>0.47260000000000002</v>
      </c>
      <c r="F757" s="187">
        <v>1</v>
      </c>
      <c r="G757" s="165">
        <f t="shared" si="11"/>
        <v>0.47260000000000002</v>
      </c>
      <c r="H757" s="166">
        <f>ROUND('2-Calculator'!$G$23*E757,2)</f>
        <v>2535.5</v>
      </c>
      <c r="I757" s="188" t="s">
        <v>18</v>
      </c>
      <c r="J757" s="188" t="s">
        <v>17</v>
      </c>
      <c r="K757" s="189" t="s">
        <v>150</v>
      </c>
      <c r="L757" s="190" t="s">
        <v>156</v>
      </c>
      <c r="M757" s="170"/>
      <c r="O757" s="158"/>
      <c r="P757" s="158"/>
    </row>
    <row r="758" spans="1:16">
      <c r="A758" s="159" t="s">
        <v>856</v>
      </c>
      <c r="B758" s="160" t="s">
        <v>1796</v>
      </c>
      <c r="C758" s="161">
        <v>4.8942343004039701</v>
      </c>
      <c r="D758" s="162">
        <v>0.55353817903582403</v>
      </c>
      <c r="E758" s="163">
        <v>0.67279999999999995</v>
      </c>
      <c r="F758" s="164">
        <v>1</v>
      </c>
      <c r="G758" s="165">
        <f t="shared" si="11"/>
        <v>0.67279999999999995</v>
      </c>
      <c r="H758" s="166">
        <f>ROUND('2-Calculator'!$G$23*E758,2)</f>
        <v>3609.57</v>
      </c>
      <c r="I758" s="167" t="s">
        <v>18</v>
      </c>
      <c r="J758" s="167" t="s">
        <v>17</v>
      </c>
      <c r="K758" s="168" t="s">
        <v>150</v>
      </c>
      <c r="L758" s="169" t="s">
        <v>156</v>
      </c>
      <c r="M758" s="170"/>
      <c r="O758" s="158"/>
      <c r="P758" s="158"/>
    </row>
    <row r="759" spans="1:16">
      <c r="A759" s="159" t="s">
        <v>857</v>
      </c>
      <c r="B759" s="160" t="s">
        <v>1796</v>
      </c>
      <c r="C759" s="161">
        <v>7.4023052612009703</v>
      </c>
      <c r="D759" s="162">
        <v>0.86475024164035996</v>
      </c>
      <c r="E759" s="163">
        <v>1.0510999999999999</v>
      </c>
      <c r="F759" s="164">
        <v>1</v>
      </c>
      <c r="G759" s="165">
        <f t="shared" si="11"/>
        <v>1.0510999999999999</v>
      </c>
      <c r="H759" s="166">
        <f>ROUND('2-Calculator'!$G$23*E759,2)</f>
        <v>5639.15</v>
      </c>
      <c r="I759" s="167" t="s">
        <v>18</v>
      </c>
      <c r="J759" s="167" t="s">
        <v>17</v>
      </c>
      <c r="K759" s="168" t="s">
        <v>150</v>
      </c>
      <c r="L759" s="169" t="s">
        <v>156</v>
      </c>
      <c r="M759" s="170"/>
      <c r="O759" s="158"/>
      <c r="P759" s="158"/>
    </row>
    <row r="760" spans="1:16">
      <c r="A760" s="172" t="s">
        <v>858</v>
      </c>
      <c r="B760" s="173" t="s">
        <v>1796</v>
      </c>
      <c r="C760" s="174">
        <v>13.8074074074074</v>
      </c>
      <c r="D760" s="175">
        <v>1.7400527837744499</v>
      </c>
      <c r="E760" s="176">
        <v>2.1150000000000002</v>
      </c>
      <c r="F760" s="177">
        <v>1</v>
      </c>
      <c r="G760" s="176">
        <f t="shared" si="11"/>
        <v>2.1150000000000002</v>
      </c>
      <c r="H760" s="178">
        <f>ROUND('2-Calculator'!$G$23*E760,2)</f>
        <v>11346.98</v>
      </c>
      <c r="I760" s="179" t="s">
        <v>18</v>
      </c>
      <c r="J760" s="179" t="s">
        <v>17</v>
      </c>
      <c r="K760" s="180" t="s">
        <v>150</v>
      </c>
      <c r="L760" s="181" t="s">
        <v>156</v>
      </c>
      <c r="M760" s="170"/>
      <c r="O760" s="158"/>
      <c r="P760" s="158"/>
    </row>
    <row r="761" spans="1:16">
      <c r="A761" s="182" t="s">
        <v>859</v>
      </c>
      <c r="B761" s="183" t="s">
        <v>1797</v>
      </c>
      <c r="C761" s="184">
        <v>2.1028690352311599</v>
      </c>
      <c r="D761" s="185">
        <v>0.33449459709350998</v>
      </c>
      <c r="E761" s="186">
        <v>0.40660000000000002</v>
      </c>
      <c r="F761" s="187">
        <v>1</v>
      </c>
      <c r="G761" s="165">
        <f t="shared" si="11"/>
        <v>0.40660000000000002</v>
      </c>
      <c r="H761" s="166">
        <f>ROUND('2-Calculator'!$G$23*E761,2)</f>
        <v>2181.41</v>
      </c>
      <c r="I761" s="188" t="s">
        <v>18</v>
      </c>
      <c r="J761" s="188" t="s">
        <v>17</v>
      </c>
      <c r="K761" s="189" t="s">
        <v>150</v>
      </c>
      <c r="L761" s="190" t="s">
        <v>156</v>
      </c>
      <c r="M761" s="170"/>
      <c r="O761" s="158"/>
      <c r="P761" s="158"/>
    </row>
    <row r="762" spans="1:16">
      <c r="A762" s="159" t="s">
        <v>860</v>
      </c>
      <c r="B762" s="160" t="s">
        <v>1797</v>
      </c>
      <c r="C762" s="161">
        <v>2.9524570515381501</v>
      </c>
      <c r="D762" s="162">
        <v>0.48452582256144799</v>
      </c>
      <c r="E762" s="163">
        <v>0.58889999999999998</v>
      </c>
      <c r="F762" s="164">
        <v>1</v>
      </c>
      <c r="G762" s="165">
        <f t="shared" si="11"/>
        <v>0.58889999999999998</v>
      </c>
      <c r="H762" s="166">
        <f>ROUND('2-Calculator'!$G$23*E762,2)</f>
        <v>3159.45</v>
      </c>
      <c r="I762" s="167" t="s">
        <v>18</v>
      </c>
      <c r="J762" s="167" t="s">
        <v>17</v>
      </c>
      <c r="K762" s="168" t="s">
        <v>150</v>
      </c>
      <c r="L762" s="169" t="s">
        <v>156</v>
      </c>
      <c r="M762" s="170"/>
      <c r="O762" s="158"/>
      <c r="P762" s="158"/>
    </row>
    <row r="763" spans="1:16">
      <c r="A763" s="159" t="s">
        <v>861</v>
      </c>
      <c r="B763" s="160" t="s">
        <v>1797</v>
      </c>
      <c r="C763" s="161">
        <v>4.6473467571476297</v>
      </c>
      <c r="D763" s="162">
        <v>0.71602188150225698</v>
      </c>
      <c r="E763" s="163">
        <v>0.87029999999999996</v>
      </c>
      <c r="F763" s="164">
        <v>1</v>
      </c>
      <c r="G763" s="165">
        <f t="shared" si="11"/>
        <v>0.87029999999999996</v>
      </c>
      <c r="H763" s="166">
        <f>ROUND('2-Calculator'!$G$23*E763,2)</f>
        <v>4669.16</v>
      </c>
      <c r="I763" s="167" t="s">
        <v>18</v>
      </c>
      <c r="J763" s="167" t="s">
        <v>17</v>
      </c>
      <c r="K763" s="168" t="s">
        <v>150</v>
      </c>
      <c r="L763" s="169" t="s">
        <v>156</v>
      </c>
      <c r="M763" s="170"/>
      <c r="O763" s="158"/>
      <c r="P763" s="158"/>
    </row>
    <row r="764" spans="1:16">
      <c r="A764" s="172" t="s">
        <v>862</v>
      </c>
      <c r="B764" s="173" t="s">
        <v>1797</v>
      </c>
      <c r="C764" s="174">
        <v>8.2573879885605308</v>
      </c>
      <c r="D764" s="175">
        <v>1.2605718261216701</v>
      </c>
      <c r="E764" s="176">
        <v>1.5322</v>
      </c>
      <c r="F764" s="177">
        <v>1</v>
      </c>
      <c r="G764" s="176">
        <f t="shared" si="11"/>
        <v>1.5322</v>
      </c>
      <c r="H764" s="178">
        <f>ROUND('2-Calculator'!$G$23*E764,2)</f>
        <v>8220.25</v>
      </c>
      <c r="I764" s="179" t="s">
        <v>18</v>
      </c>
      <c r="J764" s="179" t="s">
        <v>17</v>
      </c>
      <c r="K764" s="180" t="s">
        <v>150</v>
      </c>
      <c r="L764" s="181" t="s">
        <v>156</v>
      </c>
      <c r="M764" s="170"/>
      <c r="O764" s="158"/>
      <c r="P764" s="158"/>
    </row>
    <row r="765" spans="1:16">
      <c r="A765" s="182" t="s">
        <v>863</v>
      </c>
      <c r="B765" s="183" t="s">
        <v>1611</v>
      </c>
      <c r="C765" s="184">
        <v>2.6466480446927401</v>
      </c>
      <c r="D765" s="185">
        <v>0.48048726636167099</v>
      </c>
      <c r="E765" s="186">
        <v>0.58399999999999996</v>
      </c>
      <c r="F765" s="187">
        <v>1</v>
      </c>
      <c r="G765" s="165">
        <f t="shared" si="11"/>
        <v>0.58399999999999996</v>
      </c>
      <c r="H765" s="166">
        <f>ROUND('2-Calculator'!$G$23*E765,2)</f>
        <v>3133.16</v>
      </c>
      <c r="I765" s="188" t="s">
        <v>18</v>
      </c>
      <c r="J765" s="188" t="s">
        <v>17</v>
      </c>
      <c r="K765" s="189" t="s">
        <v>150</v>
      </c>
      <c r="L765" s="190" t="s">
        <v>156</v>
      </c>
      <c r="M765" s="170"/>
      <c r="O765" s="158"/>
      <c r="P765" s="158"/>
    </row>
    <row r="766" spans="1:16">
      <c r="A766" s="159" t="s">
        <v>864</v>
      </c>
      <c r="B766" s="160" t="s">
        <v>1611</v>
      </c>
      <c r="C766" s="161">
        <v>3.85418106427091</v>
      </c>
      <c r="D766" s="162">
        <v>0.66925203776933695</v>
      </c>
      <c r="E766" s="163">
        <v>0.8135</v>
      </c>
      <c r="F766" s="164">
        <v>1</v>
      </c>
      <c r="G766" s="165">
        <f t="shared" si="11"/>
        <v>0.8135</v>
      </c>
      <c r="H766" s="166">
        <f>ROUND('2-Calculator'!$G$23*E766,2)</f>
        <v>4364.43</v>
      </c>
      <c r="I766" s="167" t="s">
        <v>18</v>
      </c>
      <c r="J766" s="167" t="s">
        <v>17</v>
      </c>
      <c r="K766" s="168" t="s">
        <v>150</v>
      </c>
      <c r="L766" s="169" t="s">
        <v>156</v>
      </c>
      <c r="M766" s="170"/>
      <c r="O766" s="158"/>
      <c r="P766" s="158"/>
    </row>
    <row r="767" spans="1:16">
      <c r="A767" s="159" t="s">
        <v>865</v>
      </c>
      <c r="B767" s="160" t="s">
        <v>1611</v>
      </c>
      <c r="C767" s="161">
        <v>5.8453237410071903</v>
      </c>
      <c r="D767" s="162">
        <v>1.02061506275989</v>
      </c>
      <c r="E767" s="163">
        <v>1.2404999999999999</v>
      </c>
      <c r="F767" s="164">
        <v>1</v>
      </c>
      <c r="G767" s="165">
        <f t="shared" si="11"/>
        <v>1.2404999999999999</v>
      </c>
      <c r="H767" s="166">
        <f>ROUND('2-Calculator'!$G$23*E767,2)</f>
        <v>6655.28</v>
      </c>
      <c r="I767" s="167" t="s">
        <v>18</v>
      </c>
      <c r="J767" s="167" t="s">
        <v>17</v>
      </c>
      <c r="K767" s="168" t="s">
        <v>150</v>
      </c>
      <c r="L767" s="169" t="s">
        <v>156</v>
      </c>
      <c r="M767" s="170"/>
      <c r="O767" s="158"/>
      <c r="P767" s="158"/>
    </row>
    <row r="768" spans="1:16">
      <c r="A768" s="172" t="s">
        <v>866</v>
      </c>
      <c r="B768" s="173" t="s">
        <v>1611</v>
      </c>
      <c r="C768" s="174">
        <v>12.5793650793651</v>
      </c>
      <c r="D768" s="175">
        <v>2.0893341950648701</v>
      </c>
      <c r="E768" s="176">
        <v>2.5394999999999999</v>
      </c>
      <c r="F768" s="177">
        <v>1</v>
      </c>
      <c r="G768" s="176">
        <f t="shared" si="11"/>
        <v>2.5394999999999999</v>
      </c>
      <c r="H768" s="178">
        <f>ROUND('2-Calculator'!$G$23*E768,2)</f>
        <v>13624.42</v>
      </c>
      <c r="I768" s="179" t="s">
        <v>18</v>
      </c>
      <c r="J768" s="179" t="s">
        <v>17</v>
      </c>
      <c r="K768" s="180" t="s">
        <v>150</v>
      </c>
      <c r="L768" s="181" t="s">
        <v>156</v>
      </c>
      <c r="M768" s="170"/>
      <c r="O768" s="158"/>
      <c r="P768" s="158"/>
    </row>
    <row r="769" spans="1:16">
      <c r="A769" s="182" t="s">
        <v>867</v>
      </c>
      <c r="B769" s="183" t="s">
        <v>1612</v>
      </c>
      <c r="C769" s="184">
        <v>2.7657546879803299</v>
      </c>
      <c r="D769" s="185">
        <v>0.47858351336431998</v>
      </c>
      <c r="E769" s="186">
        <v>0.58169999999999999</v>
      </c>
      <c r="F769" s="187">
        <v>1</v>
      </c>
      <c r="G769" s="165">
        <f t="shared" si="11"/>
        <v>0.58169999999999999</v>
      </c>
      <c r="H769" s="166">
        <f>ROUND('2-Calculator'!$G$23*E769,2)</f>
        <v>3120.82</v>
      </c>
      <c r="I769" s="188" t="s">
        <v>18</v>
      </c>
      <c r="J769" s="188" t="s">
        <v>17</v>
      </c>
      <c r="K769" s="189" t="s">
        <v>150</v>
      </c>
      <c r="L769" s="190" t="s">
        <v>156</v>
      </c>
      <c r="M769" s="170"/>
      <c r="O769" s="158"/>
      <c r="P769" s="158"/>
    </row>
    <row r="770" spans="1:16">
      <c r="A770" s="159" t="s">
        <v>868</v>
      </c>
      <c r="B770" s="160" t="s">
        <v>1612</v>
      </c>
      <c r="C770" s="161">
        <v>3.8360037700282801</v>
      </c>
      <c r="D770" s="162">
        <v>0.65216051954784904</v>
      </c>
      <c r="E770" s="163">
        <v>0.79269999999999996</v>
      </c>
      <c r="F770" s="164">
        <v>1</v>
      </c>
      <c r="G770" s="165">
        <f t="shared" si="11"/>
        <v>0.79269999999999996</v>
      </c>
      <c r="H770" s="166">
        <f>ROUND('2-Calculator'!$G$23*E770,2)</f>
        <v>4252.84</v>
      </c>
      <c r="I770" s="167" t="s">
        <v>18</v>
      </c>
      <c r="J770" s="167" t="s">
        <v>17</v>
      </c>
      <c r="K770" s="168" t="s">
        <v>150</v>
      </c>
      <c r="L770" s="169" t="s">
        <v>156</v>
      </c>
      <c r="M770" s="170"/>
      <c r="O770" s="158"/>
      <c r="P770" s="158"/>
    </row>
    <row r="771" spans="1:16">
      <c r="A771" s="159" t="s">
        <v>869</v>
      </c>
      <c r="B771" s="160" t="s">
        <v>1612</v>
      </c>
      <c r="C771" s="161">
        <v>5.6520031421838199</v>
      </c>
      <c r="D771" s="162">
        <v>0.93349044499423695</v>
      </c>
      <c r="E771" s="163">
        <v>1.1346000000000001</v>
      </c>
      <c r="F771" s="164">
        <v>1</v>
      </c>
      <c r="G771" s="165">
        <f t="shared" si="11"/>
        <v>1.1346000000000001</v>
      </c>
      <c r="H771" s="166">
        <f>ROUND('2-Calculator'!$G$23*E771,2)</f>
        <v>6087.13</v>
      </c>
      <c r="I771" s="167" t="s">
        <v>18</v>
      </c>
      <c r="J771" s="167" t="s">
        <v>17</v>
      </c>
      <c r="K771" s="168" t="s">
        <v>150</v>
      </c>
      <c r="L771" s="169" t="s">
        <v>156</v>
      </c>
      <c r="M771" s="170"/>
      <c r="O771" s="158"/>
      <c r="P771" s="158"/>
    </row>
    <row r="772" spans="1:16">
      <c r="A772" s="172" t="s">
        <v>870</v>
      </c>
      <c r="B772" s="173" t="s">
        <v>1612</v>
      </c>
      <c r="C772" s="174">
        <v>9.0201342281879207</v>
      </c>
      <c r="D772" s="175">
        <v>1.69865276936608</v>
      </c>
      <c r="E772" s="176">
        <v>2.0647000000000002</v>
      </c>
      <c r="F772" s="177">
        <v>1</v>
      </c>
      <c r="G772" s="176">
        <f t="shared" si="11"/>
        <v>2.0647000000000002</v>
      </c>
      <c r="H772" s="178">
        <f>ROUND('2-Calculator'!$G$23*E772,2)</f>
        <v>11077.12</v>
      </c>
      <c r="I772" s="179" t="s">
        <v>18</v>
      </c>
      <c r="J772" s="179" t="s">
        <v>17</v>
      </c>
      <c r="K772" s="180" t="s">
        <v>150</v>
      </c>
      <c r="L772" s="181" t="s">
        <v>156</v>
      </c>
      <c r="M772" s="170"/>
      <c r="O772" s="158"/>
      <c r="P772" s="158"/>
    </row>
    <row r="773" spans="1:16">
      <c r="A773" s="182" t="s">
        <v>871</v>
      </c>
      <c r="B773" s="183" t="s">
        <v>1613</v>
      </c>
      <c r="C773" s="184">
        <v>2.30716643092881</v>
      </c>
      <c r="D773" s="185">
        <v>0.41918431980042897</v>
      </c>
      <c r="E773" s="186">
        <v>0.50949999999999995</v>
      </c>
      <c r="F773" s="187">
        <v>1</v>
      </c>
      <c r="G773" s="165">
        <f t="shared" si="11"/>
        <v>0.50949999999999995</v>
      </c>
      <c r="H773" s="166">
        <f>ROUND('2-Calculator'!$G$23*E773,2)</f>
        <v>2733.47</v>
      </c>
      <c r="I773" s="188" t="s">
        <v>18</v>
      </c>
      <c r="J773" s="188" t="s">
        <v>17</v>
      </c>
      <c r="K773" s="189" t="s">
        <v>150</v>
      </c>
      <c r="L773" s="190" t="s">
        <v>156</v>
      </c>
      <c r="M773" s="170"/>
      <c r="O773" s="158"/>
      <c r="P773" s="158"/>
    </row>
    <row r="774" spans="1:16">
      <c r="A774" s="159" t="s">
        <v>872</v>
      </c>
      <c r="B774" s="160" t="s">
        <v>1613</v>
      </c>
      <c r="C774" s="161">
        <v>2.81618566226425</v>
      </c>
      <c r="D774" s="162">
        <v>0.51591433138536802</v>
      </c>
      <c r="E774" s="163">
        <v>0.62709999999999999</v>
      </c>
      <c r="F774" s="164">
        <v>1</v>
      </c>
      <c r="G774" s="165">
        <f t="shared" si="11"/>
        <v>0.62709999999999999</v>
      </c>
      <c r="H774" s="166">
        <f>ROUND('2-Calculator'!$G$23*E774,2)</f>
        <v>3364.39</v>
      </c>
      <c r="I774" s="167" t="s">
        <v>18</v>
      </c>
      <c r="J774" s="167" t="s">
        <v>17</v>
      </c>
      <c r="K774" s="168" t="s">
        <v>150</v>
      </c>
      <c r="L774" s="169" t="s">
        <v>156</v>
      </c>
      <c r="M774" s="170"/>
      <c r="O774" s="158"/>
      <c r="P774" s="158"/>
    </row>
    <row r="775" spans="1:16">
      <c r="A775" s="159" t="s">
        <v>873</v>
      </c>
      <c r="B775" s="160" t="s">
        <v>1613</v>
      </c>
      <c r="C775" s="161">
        <v>3.8054711246200599</v>
      </c>
      <c r="D775" s="162">
        <v>0.69619565006804396</v>
      </c>
      <c r="E775" s="163">
        <v>0.84619999999999995</v>
      </c>
      <c r="F775" s="164">
        <v>1</v>
      </c>
      <c r="G775" s="165">
        <f t="shared" si="11"/>
        <v>0.84619999999999995</v>
      </c>
      <c r="H775" s="166">
        <f>ROUND('2-Calculator'!$G$23*E775,2)</f>
        <v>4539.8599999999997</v>
      </c>
      <c r="I775" s="167" t="s">
        <v>18</v>
      </c>
      <c r="J775" s="167" t="s">
        <v>17</v>
      </c>
      <c r="K775" s="168" t="s">
        <v>150</v>
      </c>
      <c r="L775" s="169" t="s">
        <v>156</v>
      </c>
      <c r="M775" s="170"/>
      <c r="O775" s="158"/>
      <c r="P775" s="158"/>
    </row>
    <row r="776" spans="1:16">
      <c r="A776" s="172" t="s">
        <v>874</v>
      </c>
      <c r="B776" s="173" t="s">
        <v>1613</v>
      </c>
      <c r="C776" s="174">
        <v>7.2994261867501304</v>
      </c>
      <c r="D776" s="175">
        <v>1.39684405879187</v>
      </c>
      <c r="E776" s="176">
        <v>1.6978</v>
      </c>
      <c r="F776" s="177">
        <v>1</v>
      </c>
      <c r="G776" s="176">
        <f t="shared" si="11"/>
        <v>1.6978</v>
      </c>
      <c r="H776" s="178">
        <f>ROUND('2-Calculator'!$G$23*E776,2)</f>
        <v>9108.7000000000007</v>
      </c>
      <c r="I776" s="179" t="s">
        <v>18</v>
      </c>
      <c r="J776" s="179" t="s">
        <v>17</v>
      </c>
      <c r="K776" s="180" t="s">
        <v>150</v>
      </c>
      <c r="L776" s="181" t="s">
        <v>156</v>
      </c>
      <c r="M776" s="170"/>
      <c r="O776" s="158"/>
      <c r="P776" s="158"/>
    </row>
    <row r="777" spans="1:16">
      <c r="A777" s="182" t="s">
        <v>875</v>
      </c>
      <c r="B777" s="183" t="s">
        <v>1614</v>
      </c>
      <c r="C777" s="184">
        <v>2.6688585809384602</v>
      </c>
      <c r="D777" s="185">
        <v>0.44253551771569899</v>
      </c>
      <c r="E777" s="186">
        <v>0.53779999999999994</v>
      </c>
      <c r="F777" s="187">
        <v>1</v>
      </c>
      <c r="G777" s="165">
        <f t="shared" si="11"/>
        <v>0.53779999999999994</v>
      </c>
      <c r="H777" s="166">
        <f>ROUND('2-Calculator'!$G$23*E777,2)</f>
        <v>2885.3</v>
      </c>
      <c r="I777" s="188" t="s">
        <v>18</v>
      </c>
      <c r="J777" s="188" t="s">
        <v>17</v>
      </c>
      <c r="K777" s="189" t="s">
        <v>150</v>
      </c>
      <c r="L777" s="190" t="s">
        <v>156</v>
      </c>
      <c r="M777" s="170"/>
      <c r="O777" s="158"/>
      <c r="P777" s="158"/>
    </row>
    <row r="778" spans="1:16">
      <c r="A778" s="159" t="s">
        <v>876</v>
      </c>
      <c r="B778" s="160" t="s">
        <v>1614</v>
      </c>
      <c r="C778" s="161">
        <v>3.68762727050582</v>
      </c>
      <c r="D778" s="162">
        <v>0.58340447458862899</v>
      </c>
      <c r="E778" s="163">
        <v>0.70909999999999995</v>
      </c>
      <c r="F778" s="164">
        <v>1</v>
      </c>
      <c r="G778" s="165">
        <f t="shared" si="11"/>
        <v>0.70909999999999995</v>
      </c>
      <c r="H778" s="166">
        <f>ROUND('2-Calculator'!$G$23*E778,2)</f>
        <v>3804.32</v>
      </c>
      <c r="I778" s="167" t="s">
        <v>18</v>
      </c>
      <c r="J778" s="167" t="s">
        <v>17</v>
      </c>
      <c r="K778" s="168" t="s">
        <v>150</v>
      </c>
      <c r="L778" s="169" t="s">
        <v>156</v>
      </c>
      <c r="M778" s="170"/>
      <c r="O778" s="158"/>
      <c r="P778" s="158"/>
    </row>
    <row r="779" spans="1:16">
      <c r="A779" s="159" t="s">
        <v>877</v>
      </c>
      <c r="B779" s="160" t="s">
        <v>1614</v>
      </c>
      <c r="C779" s="161">
        <v>5.5890634389217997</v>
      </c>
      <c r="D779" s="162">
        <v>0.86659412269124902</v>
      </c>
      <c r="E779" s="163">
        <v>1.0532999999999999</v>
      </c>
      <c r="F779" s="164">
        <v>1</v>
      </c>
      <c r="G779" s="165">
        <f t="shared" si="11"/>
        <v>1.0532999999999999</v>
      </c>
      <c r="H779" s="166">
        <f>ROUND('2-Calculator'!$G$23*E779,2)</f>
        <v>5650.95</v>
      </c>
      <c r="I779" s="167" t="s">
        <v>18</v>
      </c>
      <c r="J779" s="167" t="s">
        <v>17</v>
      </c>
      <c r="K779" s="168" t="s">
        <v>150</v>
      </c>
      <c r="L779" s="169" t="s">
        <v>156</v>
      </c>
      <c r="M779" s="170"/>
      <c r="O779" s="158"/>
      <c r="P779" s="158"/>
    </row>
    <row r="780" spans="1:16">
      <c r="A780" s="172" t="s">
        <v>878</v>
      </c>
      <c r="B780" s="173" t="s">
        <v>1614</v>
      </c>
      <c r="C780" s="174">
        <v>9.2852760736196291</v>
      </c>
      <c r="D780" s="175">
        <v>1.58549307656885</v>
      </c>
      <c r="E780" s="176">
        <v>1.9271</v>
      </c>
      <c r="F780" s="177">
        <v>1</v>
      </c>
      <c r="G780" s="176">
        <f t="shared" si="11"/>
        <v>1.9271</v>
      </c>
      <c r="H780" s="178">
        <f>ROUND('2-Calculator'!$G$23*E780,2)</f>
        <v>10338.89</v>
      </c>
      <c r="I780" s="179" t="s">
        <v>18</v>
      </c>
      <c r="J780" s="179" t="s">
        <v>17</v>
      </c>
      <c r="K780" s="180" t="s">
        <v>150</v>
      </c>
      <c r="L780" s="181" t="s">
        <v>156</v>
      </c>
      <c r="M780" s="170"/>
      <c r="O780" s="158"/>
      <c r="P780" s="158"/>
    </row>
    <row r="781" spans="1:16">
      <c r="A781" s="182" t="s">
        <v>879</v>
      </c>
      <c r="B781" s="183" t="s">
        <v>1615</v>
      </c>
      <c r="C781" s="184">
        <v>2.3745618427641499</v>
      </c>
      <c r="D781" s="185">
        <v>0.43676300583859001</v>
      </c>
      <c r="E781" s="186">
        <v>0.53090000000000004</v>
      </c>
      <c r="F781" s="187">
        <v>1</v>
      </c>
      <c r="G781" s="165">
        <f t="shared" si="11"/>
        <v>0.53090000000000004</v>
      </c>
      <c r="H781" s="166">
        <f>ROUND('2-Calculator'!$G$23*E781,2)</f>
        <v>2848.28</v>
      </c>
      <c r="I781" s="188" t="s">
        <v>18</v>
      </c>
      <c r="J781" s="188" t="s">
        <v>17</v>
      </c>
      <c r="K781" s="189" t="s">
        <v>150</v>
      </c>
      <c r="L781" s="190" t="s">
        <v>156</v>
      </c>
      <c r="M781" s="170"/>
      <c r="O781" s="158"/>
      <c r="P781" s="158"/>
    </row>
    <row r="782" spans="1:16">
      <c r="A782" s="159" t="s">
        <v>880</v>
      </c>
      <c r="B782" s="160" t="s">
        <v>1615</v>
      </c>
      <c r="C782" s="161">
        <v>3.6196660482374798</v>
      </c>
      <c r="D782" s="162">
        <v>0.61472236524475998</v>
      </c>
      <c r="E782" s="163">
        <v>0.74719999999999998</v>
      </c>
      <c r="F782" s="164">
        <v>1</v>
      </c>
      <c r="G782" s="165">
        <f t="shared" si="11"/>
        <v>0.74719999999999998</v>
      </c>
      <c r="H782" s="166">
        <f>ROUND('2-Calculator'!$G$23*E782,2)</f>
        <v>4008.73</v>
      </c>
      <c r="I782" s="167" t="s">
        <v>18</v>
      </c>
      <c r="J782" s="167" t="s">
        <v>17</v>
      </c>
      <c r="K782" s="168" t="s">
        <v>150</v>
      </c>
      <c r="L782" s="169" t="s">
        <v>156</v>
      </c>
      <c r="M782" s="170"/>
      <c r="O782" s="158"/>
      <c r="P782" s="158"/>
    </row>
    <row r="783" spans="1:16">
      <c r="A783" s="159" t="s">
        <v>881</v>
      </c>
      <c r="B783" s="160" t="s">
        <v>1615</v>
      </c>
      <c r="C783" s="161">
        <v>6.2951861943687604</v>
      </c>
      <c r="D783" s="162">
        <v>0.97611531226922499</v>
      </c>
      <c r="E783" s="163">
        <v>1.1863999999999999</v>
      </c>
      <c r="F783" s="164">
        <v>1</v>
      </c>
      <c r="G783" s="165">
        <f t="shared" si="11"/>
        <v>1.1863999999999999</v>
      </c>
      <c r="H783" s="166">
        <f>ROUND('2-Calculator'!$G$23*E783,2)</f>
        <v>6365.04</v>
      </c>
      <c r="I783" s="167" t="s">
        <v>18</v>
      </c>
      <c r="J783" s="167" t="s">
        <v>17</v>
      </c>
      <c r="K783" s="168" t="s">
        <v>150</v>
      </c>
      <c r="L783" s="169" t="s">
        <v>156</v>
      </c>
      <c r="M783" s="170"/>
      <c r="O783" s="158"/>
      <c r="P783" s="158"/>
    </row>
    <row r="784" spans="1:16">
      <c r="A784" s="172" t="s">
        <v>882</v>
      </c>
      <c r="B784" s="173" t="s">
        <v>1615</v>
      </c>
      <c r="C784" s="174">
        <v>10.489270386266099</v>
      </c>
      <c r="D784" s="175">
        <v>1.77312840739613</v>
      </c>
      <c r="E784" s="176">
        <v>2.1551999999999998</v>
      </c>
      <c r="F784" s="177">
        <v>1</v>
      </c>
      <c r="G784" s="176">
        <f t="shared" si="11"/>
        <v>2.1551999999999998</v>
      </c>
      <c r="H784" s="178">
        <f>ROUND('2-Calculator'!$G$23*E784,2)</f>
        <v>11562.65</v>
      </c>
      <c r="I784" s="179" t="s">
        <v>18</v>
      </c>
      <c r="J784" s="179" t="s">
        <v>17</v>
      </c>
      <c r="K784" s="180" t="s">
        <v>150</v>
      </c>
      <c r="L784" s="181" t="s">
        <v>156</v>
      </c>
      <c r="M784" s="170"/>
      <c r="O784" s="158"/>
      <c r="P784" s="158"/>
    </row>
    <row r="785" spans="1:16">
      <c r="A785" s="182" t="s">
        <v>883</v>
      </c>
      <c r="B785" s="183" t="s">
        <v>1616</v>
      </c>
      <c r="C785" s="184">
        <v>4.5559502664298401</v>
      </c>
      <c r="D785" s="185">
        <v>4.04537983426534</v>
      </c>
      <c r="E785" s="186">
        <v>4.9170999999999996</v>
      </c>
      <c r="F785" s="187">
        <v>1</v>
      </c>
      <c r="G785" s="165">
        <f t="shared" si="11"/>
        <v>4.9170999999999996</v>
      </c>
      <c r="H785" s="166">
        <f>ROUND('2-Calculator'!$G$23*E785,2)</f>
        <v>26380.240000000002</v>
      </c>
      <c r="I785" s="188" t="s">
        <v>18</v>
      </c>
      <c r="J785" s="188" t="s">
        <v>17</v>
      </c>
      <c r="K785" s="189" t="s">
        <v>150</v>
      </c>
      <c r="L785" s="190" t="s">
        <v>156</v>
      </c>
      <c r="M785" s="170"/>
      <c r="O785" s="158"/>
      <c r="P785" s="158"/>
    </row>
    <row r="786" spans="1:16">
      <c r="A786" s="159" t="s">
        <v>884</v>
      </c>
      <c r="B786" s="160" t="s">
        <v>1616</v>
      </c>
      <c r="C786" s="161">
        <v>4.9653350940904604</v>
      </c>
      <c r="D786" s="162">
        <v>4.6137244994442597</v>
      </c>
      <c r="E786" s="163">
        <v>5.6078000000000001</v>
      </c>
      <c r="F786" s="164">
        <v>1</v>
      </c>
      <c r="G786" s="165">
        <f t="shared" si="11"/>
        <v>5.6078000000000001</v>
      </c>
      <c r="H786" s="166">
        <f>ROUND('2-Calculator'!$G$23*E786,2)</f>
        <v>30085.85</v>
      </c>
      <c r="I786" s="167" t="s">
        <v>18</v>
      </c>
      <c r="J786" s="167" t="s">
        <v>17</v>
      </c>
      <c r="K786" s="168" t="s">
        <v>150</v>
      </c>
      <c r="L786" s="169" t="s">
        <v>156</v>
      </c>
      <c r="M786" s="170"/>
      <c r="O786" s="158"/>
      <c r="P786" s="158"/>
    </row>
    <row r="787" spans="1:16">
      <c r="A787" s="159" t="s">
        <v>885</v>
      </c>
      <c r="B787" s="160" t="s">
        <v>1616</v>
      </c>
      <c r="C787" s="161">
        <v>7.05242718446602</v>
      </c>
      <c r="D787" s="162">
        <v>5.4764958241003301</v>
      </c>
      <c r="E787" s="163">
        <v>6.6565000000000003</v>
      </c>
      <c r="F787" s="164">
        <v>1</v>
      </c>
      <c r="G787" s="165">
        <f t="shared" si="11"/>
        <v>6.6565000000000003</v>
      </c>
      <c r="H787" s="166">
        <f>ROUND('2-Calculator'!$G$23*E787,2)</f>
        <v>35712.120000000003</v>
      </c>
      <c r="I787" s="167" t="s">
        <v>18</v>
      </c>
      <c r="J787" s="167" t="s">
        <v>17</v>
      </c>
      <c r="K787" s="168" t="s">
        <v>150</v>
      </c>
      <c r="L787" s="169" t="s">
        <v>156</v>
      </c>
      <c r="M787" s="170"/>
      <c r="O787" s="158"/>
      <c r="P787" s="158"/>
    </row>
    <row r="788" spans="1:16">
      <c r="A788" s="172" t="s">
        <v>886</v>
      </c>
      <c r="B788" s="173" t="s">
        <v>1616</v>
      </c>
      <c r="C788" s="174">
        <v>15.1095238095238</v>
      </c>
      <c r="D788" s="175">
        <v>8.4570925832503701</v>
      </c>
      <c r="E788" s="176">
        <v>10.279400000000001</v>
      </c>
      <c r="F788" s="177">
        <v>1</v>
      </c>
      <c r="G788" s="176">
        <f t="shared" si="11"/>
        <v>10.279400000000001</v>
      </c>
      <c r="H788" s="178">
        <f>ROUND('2-Calculator'!$G$23*E788,2)</f>
        <v>55148.98</v>
      </c>
      <c r="I788" s="179" t="s">
        <v>18</v>
      </c>
      <c r="J788" s="179" t="s">
        <v>17</v>
      </c>
      <c r="K788" s="180" t="s">
        <v>150</v>
      </c>
      <c r="L788" s="181" t="s">
        <v>156</v>
      </c>
      <c r="M788" s="170"/>
      <c r="O788" s="158"/>
      <c r="P788" s="158"/>
    </row>
    <row r="789" spans="1:16">
      <c r="A789" s="182" t="s">
        <v>887</v>
      </c>
      <c r="B789" s="183" t="s">
        <v>1617</v>
      </c>
      <c r="C789" s="184">
        <v>4.5240174672489104</v>
      </c>
      <c r="D789" s="185">
        <v>1.5485754568951799</v>
      </c>
      <c r="E789" s="186">
        <v>1.8823000000000001</v>
      </c>
      <c r="F789" s="187">
        <v>1</v>
      </c>
      <c r="G789" s="165">
        <f t="shared" si="11"/>
        <v>1.8823000000000001</v>
      </c>
      <c r="H789" s="166">
        <f>ROUND('2-Calculator'!$G$23*E789,2)</f>
        <v>10098.540000000001</v>
      </c>
      <c r="I789" s="188" t="s">
        <v>18</v>
      </c>
      <c r="J789" s="188" t="s">
        <v>17</v>
      </c>
      <c r="K789" s="189" t="s">
        <v>150</v>
      </c>
      <c r="L789" s="190" t="s">
        <v>156</v>
      </c>
      <c r="M789" s="170"/>
      <c r="O789" s="158"/>
      <c r="P789" s="158"/>
    </row>
    <row r="790" spans="1:16">
      <c r="A790" s="159" t="s">
        <v>888</v>
      </c>
      <c r="B790" s="160" t="s">
        <v>1617</v>
      </c>
      <c r="C790" s="161">
        <v>6.2383687535898904</v>
      </c>
      <c r="D790" s="162">
        <v>2.2287155840724102</v>
      </c>
      <c r="E790" s="163">
        <v>2.7088999999999999</v>
      </c>
      <c r="F790" s="164">
        <v>1</v>
      </c>
      <c r="G790" s="165">
        <f t="shared" ref="G790:G853" si="12">ROUND(F790*E790,4)</f>
        <v>2.7088999999999999</v>
      </c>
      <c r="H790" s="166">
        <f>ROUND('2-Calculator'!$G$23*E790,2)</f>
        <v>14533.25</v>
      </c>
      <c r="I790" s="167" t="s">
        <v>18</v>
      </c>
      <c r="J790" s="167" t="s">
        <v>17</v>
      </c>
      <c r="K790" s="168" t="s">
        <v>150</v>
      </c>
      <c r="L790" s="169" t="s">
        <v>156</v>
      </c>
      <c r="M790" s="170"/>
      <c r="O790" s="158"/>
      <c r="P790" s="158"/>
    </row>
    <row r="791" spans="1:16">
      <c r="A791" s="159" t="s">
        <v>889</v>
      </c>
      <c r="B791" s="160" t="s">
        <v>1617</v>
      </c>
      <c r="C791" s="161">
        <v>8.9972189114024594</v>
      </c>
      <c r="D791" s="162">
        <v>2.8788918571143398</v>
      </c>
      <c r="E791" s="163">
        <v>3.4992000000000001</v>
      </c>
      <c r="F791" s="164">
        <v>1</v>
      </c>
      <c r="G791" s="165">
        <f t="shared" si="12"/>
        <v>3.4992000000000001</v>
      </c>
      <c r="H791" s="166">
        <f>ROUND('2-Calculator'!$G$23*E791,2)</f>
        <v>18773.21</v>
      </c>
      <c r="I791" s="167" t="s">
        <v>18</v>
      </c>
      <c r="J791" s="167" t="s">
        <v>17</v>
      </c>
      <c r="K791" s="168" t="s">
        <v>150</v>
      </c>
      <c r="L791" s="169" t="s">
        <v>156</v>
      </c>
      <c r="M791" s="170"/>
      <c r="O791" s="158"/>
      <c r="P791" s="158"/>
    </row>
    <row r="792" spans="1:16">
      <c r="A792" s="172" t="s">
        <v>890</v>
      </c>
      <c r="B792" s="173" t="s">
        <v>1617</v>
      </c>
      <c r="C792" s="174">
        <v>19.794416243654801</v>
      </c>
      <c r="D792" s="175">
        <v>5.6163694413098799</v>
      </c>
      <c r="E792" s="176">
        <v>6.8266</v>
      </c>
      <c r="F792" s="177">
        <v>1</v>
      </c>
      <c r="G792" s="176">
        <f t="shared" si="12"/>
        <v>6.8266</v>
      </c>
      <c r="H792" s="178">
        <f>ROUND('2-Calculator'!$G$23*E792,2)</f>
        <v>36624.71</v>
      </c>
      <c r="I792" s="179" t="s">
        <v>18</v>
      </c>
      <c r="J792" s="179" t="s">
        <v>17</v>
      </c>
      <c r="K792" s="180" t="s">
        <v>150</v>
      </c>
      <c r="L792" s="181" t="s">
        <v>156</v>
      </c>
      <c r="M792" s="170"/>
      <c r="O792" s="158"/>
      <c r="P792" s="158"/>
    </row>
    <row r="793" spans="1:16">
      <c r="A793" s="182" t="s">
        <v>891</v>
      </c>
      <c r="B793" s="183" t="s">
        <v>1798</v>
      </c>
      <c r="C793" s="184">
        <v>2.8363848850798599</v>
      </c>
      <c r="D793" s="185">
        <v>1.37211788588448</v>
      </c>
      <c r="E793" s="186">
        <v>1.6677999999999999</v>
      </c>
      <c r="F793" s="187">
        <v>1</v>
      </c>
      <c r="G793" s="165">
        <f t="shared" si="12"/>
        <v>1.6677999999999999</v>
      </c>
      <c r="H793" s="166">
        <f>ROUND('2-Calculator'!$G$23*E793,2)</f>
        <v>8947.75</v>
      </c>
      <c r="I793" s="188" t="s">
        <v>18</v>
      </c>
      <c r="J793" s="188" t="s">
        <v>17</v>
      </c>
      <c r="K793" s="189" t="s">
        <v>150</v>
      </c>
      <c r="L793" s="190" t="s">
        <v>156</v>
      </c>
      <c r="M793" s="170"/>
      <c r="O793" s="158"/>
      <c r="P793" s="158"/>
    </row>
    <row r="794" spans="1:16">
      <c r="A794" s="159" t="s">
        <v>892</v>
      </c>
      <c r="B794" s="160" t="s">
        <v>1798</v>
      </c>
      <c r="C794" s="161">
        <v>3.7864228146311198</v>
      </c>
      <c r="D794" s="162">
        <v>1.5982119103272701</v>
      </c>
      <c r="E794" s="163">
        <v>1.9426000000000001</v>
      </c>
      <c r="F794" s="164">
        <v>1</v>
      </c>
      <c r="G794" s="165">
        <f t="shared" si="12"/>
        <v>1.9426000000000001</v>
      </c>
      <c r="H794" s="166">
        <f>ROUND('2-Calculator'!$G$23*E794,2)</f>
        <v>10422.049999999999</v>
      </c>
      <c r="I794" s="167" t="s">
        <v>18</v>
      </c>
      <c r="J794" s="167" t="s">
        <v>17</v>
      </c>
      <c r="K794" s="168" t="s">
        <v>150</v>
      </c>
      <c r="L794" s="169" t="s">
        <v>156</v>
      </c>
      <c r="M794" s="170"/>
      <c r="O794" s="158"/>
      <c r="P794" s="158"/>
    </row>
    <row r="795" spans="1:16">
      <c r="A795" s="159" t="s">
        <v>893</v>
      </c>
      <c r="B795" s="160" t="s">
        <v>1798</v>
      </c>
      <c r="C795" s="161">
        <v>7.1883341571922896</v>
      </c>
      <c r="D795" s="162">
        <v>2.3241524809669301</v>
      </c>
      <c r="E795" s="163">
        <v>2.8250000000000002</v>
      </c>
      <c r="F795" s="164">
        <v>1</v>
      </c>
      <c r="G795" s="165">
        <f t="shared" si="12"/>
        <v>2.8250000000000002</v>
      </c>
      <c r="H795" s="166">
        <f>ROUND('2-Calculator'!$G$23*E795,2)</f>
        <v>15156.13</v>
      </c>
      <c r="I795" s="167" t="s">
        <v>18</v>
      </c>
      <c r="J795" s="167" t="s">
        <v>17</v>
      </c>
      <c r="K795" s="168" t="s">
        <v>150</v>
      </c>
      <c r="L795" s="169" t="s">
        <v>156</v>
      </c>
      <c r="M795" s="170"/>
      <c r="O795" s="158"/>
      <c r="P795" s="158"/>
    </row>
    <row r="796" spans="1:16">
      <c r="A796" s="172" t="s">
        <v>894</v>
      </c>
      <c r="B796" s="173" t="s">
        <v>1798</v>
      </c>
      <c r="C796" s="174">
        <v>12.912559618442</v>
      </c>
      <c r="D796" s="175">
        <v>3.9218184959803102</v>
      </c>
      <c r="E796" s="176">
        <v>4.7667999999999999</v>
      </c>
      <c r="F796" s="177">
        <v>1</v>
      </c>
      <c r="G796" s="176">
        <f t="shared" si="12"/>
        <v>4.7667999999999999</v>
      </c>
      <c r="H796" s="178">
        <f>ROUND('2-Calculator'!$G$23*E796,2)</f>
        <v>25573.88</v>
      </c>
      <c r="I796" s="179" t="s">
        <v>18</v>
      </c>
      <c r="J796" s="179" t="s">
        <v>17</v>
      </c>
      <c r="K796" s="180" t="s">
        <v>150</v>
      </c>
      <c r="L796" s="181" t="s">
        <v>156</v>
      </c>
      <c r="M796" s="170"/>
      <c r="O796" s="158"/>
      <c r="P796" s="158"/>
    </row>
    <row r="797" spans="1:16">
      <c r="A797" s="182" t="s">
        <v>895</v>
      </c>
      <c r="B797" s="183" t="s">
        <v>1799</v>
      </c>
      <c r="C797" s="184">
        <v>2.3729729729729701</v>
      </c>
      <c r="D797" s="185">
        <v>1.14622673557969</v>
      </c>
      <c r="E797" s="186">
        <v>1.3932</v>
      </c>
      <c r="F797" s="187">
        <v>1</v>
      </c>
      <c r="G797" s="165">
        <f t="shared" si="12"/>
        <v>1.3932</v>
      </c>
      <c r="H797" s="166">
        <f>ROUND('2-Calculator'!$G$23*E797,2)</f>
        <v>7474.52</v>
      </c>
      <c r="I797" s="188" t="s">
        <v>18</v>
      </c>
      <c r="J797" s="188" t="s">
        <v>17</v>
      </c>
      <c r="K797" s="189" t="s">
        <v>150</v>
      </c>
      <c r="L797" s="190" t="s">
        <v>156</v>
      </c>
      <c r="M797" s="170"/>
      <c r="O797" s="158"/>
      <c r="P797" s="158"/>
    </row>
    <row r="798" spans="1:16">
      <c r="A798" s="159" t="s">
        <v>896</v>
      </c>
      <c r="B798" s="160" t="s">
        <v>1799</v>
      </c>
      <c r="C798" s="161">
        <v>3.3610482905414401</v>
      </c>
      <c r="D798" s="162">
        <v>1.30179677949754</v>
      </c>
      <c r="E798" s="163">
        <v>1.5823</v>
      </c>
      <c r="F798" s="164">
        <v>1</v>
      </c>
      <c r="G798" s="165">
        <f t="shared" si="12"/>
        <v>1.5823</v>
      </c>
      <c r="H798" s="166">
        <f>ROUND('2-Calculator'!$G$23*E798,2)</f>
        <v>8489.0400000000009</v>
      </c>
      <c r="I798" s="167" t="s">
        <v>18</v>
      </c>
      <c r="J798" s="167" t="s">
        <v>17</v>
      </c>
      <c r="K798" s="168" t="s">
        <v>150</v>
      </c>
      <c r="L798" s="169" t="s">
        <v>156</v>
      </c>
      <c r="M798" s="170"/>
      <c r="O798" s="158"/>
      <c r="P798" s="158"/>
    </row>
    <row r="799" spans="1:16">
      <c r="A799" s="159" t="s">
        <v>897</v>
      </c>
      <c r="B799" s="160" t="s">
        <v>1799</v>
      </c>
      <c r="C799" s="161">
        <v>7.7104547221142603</v>
      </c>
      <c r="D799" s="162">
        <v>1.9554990868901401</v>
      </c>
      <c r="E799" s="163">
        <v>2.3769</v>
      </c>
      <c r="F799" s="164">
        <v>1</v>
      </c>
      <c r="G799" s="165">
        <f t="shared" si="12"/>
        <v>2.3769</v>
      </c>
      <c r="H799" s="166">
        <f>ROUND('2-Calculator'!$G$23*E799,2)</f>
        <v>12752.07</v>
      </c>
      <c r="I799" s="167" t="s">
        <v>18</v>
      </c>
      <c r="J799" s="167" t="s">
        <v>17</v>
      </c>
      <c r="K799" s="168" t="s">
        <v>150</v>
      </c>
      <c r="L799" s="169" t="s">
        <v>156</v>
      </c>
      <c r="M799" s="170"/>
      <c r="O799" s="158"/>
      <c r="P799" s="158"/>
    </row>
    <row r="800" spans="1:16">
      <c r="A800" s="172" t="s">
        <v>898</v>
      </c>
      <c r="B800" s="173" t="s">
        <v>1799</v>
      </c>
      <c r="C800" s="174">
        <v>14.9418238993711</v>
      </c>
      <c r="D800" s="175">
        <v>3.4801849825153699</v>
      </c>
      <c r="E800" s="176">
        <v>4.2301000000000002</v>
      </c>
      <c r="F800" s="177">
        <v>1</v>
      </c>
      <c r="G800" s="176">
        <f t="shared" si="12"/>
        <v>4.2301000000000002</v>
      </c>
      <c r="H800" s="178">
        <f>ROUND('2-Calculator'!$G$23*E800,2)</f>
        <v>22694.49</v>
      </c>
      <c r="I800" s="179" t="s">
        <v>18</v>
      </c>
      <c r="J800" s="179" t="s">
        <v>17</v>
      </c>
      <c r="K800" s="180" t="s">
        <v>150</v>
      </c>
      <c r="L800" s="181" t="s">
        <v>156</v>
      </c>
      <c r="M800" s="170"/>
      <c r="O800" s="158"/>
      <c r="P800" s="158"/>
    </row>
    <row r="801" spans="1:16">
      <c r="A801" s="182" t="s">
        <v>899</v>
      </c>
      <c r="B801" s="183" t="s">
        <v>1800</v>
      </c>
      <c r="C801" s="184">
        <v>2.5150501672240799</v>
      </c>
      <c r="D801" s="185">
        <v>0.90937788898998895</v>
      </c>
      <c r="E801" s="186">
        <v>1.1053999999999999</v>
      </c>
      <c r="F801" s="187">
        <v>1</v>
      </c>
      <c r="G801" s="165">
        <f t="shared" si="12"/>
        <v>1.1053999999999999</v>
      </c>
      <c r="H801" s="166">
        <f>ROUND('2-Calculator'!$G$23*E801,2)</f>
        <v>5930.47</v>
      </c>
      <c r="I801" s="188" t="s">
        <v>18</v>
      </c>
      <c r="J801" s="188" t="s">
        <v>17</v>
      </c>
      <c r="K801" s="189" t="s">
        <v>150</v>
      </c>
      <c r="L801" s="190" t="s">
        <v>156</v>
      </c>
      <c r="M801" s="170"/>
      <c r="O801" s="158"/>
      <c r="P801" s="158"/>
    </row>
    <row r="802" spans="1:16">
      <c r="A802" s="159" t="s">
        <v>900</v>
      </c>
      <c r="B802" s="160" t="s">
        <v>1800</v>
      </c>
      <c r="C802" s="161">
        <v>5.3784266984505402</v>
      </c>
      <c r="D802" s="162">
        <v>1.36679071537264</v>
      </c>
      <c r="E802" s="163">
        <v>1.6613</v>
      </c>
      <c r="F802" s="164">
        <v>1</v>
      </c>
      <c r="G802" s="165">
        <f t="shared" si="12"/>
        <v>1.6613</v>
      </c>
      <c r="H802" s="166">
        <f>ROUND('2-Calculator'!$G$23*E802,2)</f>
        <v>8912.8700000000008</v>
      </c>
      <c r="I802" s="167" t="s">
        <v>18</v>
      </c>
      <c r="J802" s="167" t="s">
        <v>17</v>
      </c>
      <c r="K802" s="168" t="s">
        <v>150</v>
      </c>
      <c r="L802" s="169" t="s">
        <v>156</v>
      </c>
      <c r="M802" s="170"/>
      <c r="O802" s="158"/>
      <c r="P802" s="158"/>
    </row>
    <row r="803" spans="1:16">
      <c r="A803" s="159" t="s">
        <v>901</v>
      </c>
      <c r="B803" s="160" t="s">
        <v>1800</v>
      </c>
      <c r="C803" s="161">
        <v>10.4014398354474</v>
      </c>
      <c r="D803" s="162">
        <v>2.1333327926856498</v>
      </c>
      <c r="E803" s="163">
        <v>2.593</v>
      </c>
      <c r="F803" s="164">
        <v>1</v>
      </c>
      <c r="G803" s="165">
        <f t="shared" si="12"/>
        <v>2.593</v>
      </c>
      <c r="H803" s="166">
        <f>ROUND('2-Calculator'!$G$23*E803,2)</f>
        <v>13911.45</v>
      </c>
      <c r="I803" s="167" t="s">
        <v>18</v>
      </c>
      <c r="J803" s="167" t="s">
        <v>17</v>
      </c>
      <c r="K803" s="168" t="s">
        <v>150</v>
      </c>
      <c r="L803" s="169" t="s">
        <v>156</v>
      </c>
      <c r="M803" s="170"/>
      <c r="O803" s="158"/>
      <c r="P803" s="158"/>
    </row>
    <row r="804" spans="1:16">
      <c r="A804" s="172" t="s">
        <v>902</v>
      </c>
      <c r="B804" s="173" t="s">
        <v>1800</v>
      </c>
      <c r="C804" s="174">
        <v>18.582661290322601</v>
      </c>
      <c r="D804" s="175">
        <v>3.6672257444601799</v>
      </c>
      <c r="E804" s="176">
        <v>4.4573999999999998</v>
      </c>
      <c r="F804" s="177">
        <v>1</v>
      </c>
      <c r="G804" s="176">
        <f t="shared" si="12"/>
        <v>4.4573999999999998</v>
      </c>
      <c r="H804" s="178">
        <f>ROUND('2-Calculator'!$G$23*E804,2)</f>
        <v>23913.95</v>
      </c>
      <c r="I804" s="179" t="s">
        <v>18</v>
      </c>
      <c r="J804" s="179" t="s">
        <v>17</v>
      </c>
      <c r="K804" s="180" t="s">
        <v>150</v>
      </c>
      <c r="L804" s="181" t="s">
        <v>156</v>
      </c>
      <c r="M804" s="170"/>
      <c r="O804" s="158"/>
      <c r="P804" s="158"/>
    </row>
    <row r="805" spans="1:16">
      <c r="A805" s="182" t="s">
        <v>903</v>
      </c>
      <c r="B805" s="183" t="s">
        <v>1618</v>
      </c>
      <c r="C805" s="184">
        <v>2.2369980250164598</v>
      </c>
      <c r="D805" s="185">
        <v>0.90963255044984503</v>
      </c>
      <c r="E805" s="186">
        <v>1.1055999999999999</v>
      </c>
      <c r="F805" s="187">
        <v>1</v>
      </c>
      <c r="G805" s="165">
        <f t="shared" si="12"/>
        <v>1.1055999999999999</v>
      </c>
      <c r="H805" s="166">
        <f>ROUND('2-Calculator'!$G$23*E805,2)</f>
        <v>5931.54</v>
      </c>
      <c r="I805" s="188" t="s">
        <v>18</v>
      </c>
      <c r="J805" s="188" t="s">
        <v>17</v>
      </c>
      <c r="K805" s="189" t="s">
        <v>150</v>
      </c>
      <c r="L805" s="190" t="s">
        <v>156</v>
      </c>
      <c r="M805" s="170"/>
      <c r="O805" s="158"/>
      <c r="P805" s="158"/>
    </row>
    <row r="806" spans="1:16">
      <c r="A806" s="159" t="s">
        <v>904</v>
      </c>
      <c r="B806" s="160" t="s">
        <v>1618</v>
      </c>
      <c r="C806" s="161">
        <v>4.1599707815924001</v>
      </c>
      <c r="D806" s="162">
        <v>1.1723795047680501</v>
      </c>
      <c r="E806" s="163">
        <v>1.425</v>
      </c>
      <c r="F806" s="164">
        <v>1</v>
      </c>
      <c r="G806" s="165">
        <f t="shared" si="12"/>
        <v>1.425</v>
      </c>
      <c r="H806" s="166">
        <f>ROUND('2-Calculator'!$G$23*E806,2)</f>
        <v>7645.13</v>
      </c>
      <c r="I806" s="167" t="s">
        <v>18</v>
      </c>
      <c r="J806" s="167" t="s">
        <v>17</v>
      </c>
      <c r="K806" s="168" t="s">
        <v>150</v>
      </c>
      <c r="L806" s="169" t="s">
        <v>156</v>
      </c>
      <c r="M806" s="170"/>
      <c r="O806" s="158"/>
      <c r="P806" s="158"/>
    </row>
    <row r="807" spans="1:16">
      <c r="A807" s="159" t="s">
        <v>905</v>
      </c>
      <c r="B807" s="160" t="s">
        <v>1618</v>
      </c>
      <c r="C807" s="161">
        <v>8.1917613636363598</v>
      </c>
      <c r="D807" s="162">
        <v>1.6559840897348601</v>
      </c>
      <c r="E807" s="163">
        <v>2.0127999999999999</v>
      </c>
      <c r="F807" s="164">
        <v>1</v>
      </c>
      <c r="G807" s="165">
        <f t="shared" si="12"/>
        <v>2.0127999999999999</v>
      </c>
      <c r="H807" s="166">
        <f>ROUND('2-Calculator'!$G$23*E807,2)</f>
        <v>10798.67</v>
      </c>
      <c r="I807" s="167" t="s">
        <v>18</v>
      </c>
      <c r="J807" s="167" t="s">
        <v>17</v>
      </c>
      <c r="K807" s="168" t="s">
        <v>150</v>
      </c>
      <c r="L807" s="169" t="s">
        <v>156</v>
      </c>
      <c r="M807" s="170"/>
      <c r="O807" s="158"/>
      <c r="P807" s="158"/>
    </row>
    <row r="808" spans="1:16">
      <c r="A808" s="172" t="s">
        <v>906</v>
      </c>
      <c r="B808" s="173" t="s">
        <v>1618</v>
      </c>
      <c r="C808" s="174">
        <v>14.7834394904459</v>
      </c>
      <c r="D808" s="175">
        <v>3.0895808926650701</v>
      </c>
      <c r="E808" s="176">
        <v>3.7553000000000001</v>
      </c>
      <c r="F808" s="177">
        <v>1</v>
      </c>
      <c r="G808" s="176">
        <f t="shared" si="12"/>
        <v>3.7553000000000001</v>
      </c>
      <c r="H808" s="178">
        <f>ROUND('2-Calculator'!$G$23*E808,2)</f>
        <v>20147.18</v>
      </c>
      <c r="I808" s="179" t="s">
        <v>18</v>
      </c>
      <c r="J808" s="179" t="s">
        <v>17</v>
      </c>
      <c r="K808" s="180" t="s">
        <v>150</v>
      </c>
      <c r="L808" s="181" t="s">
        <v>156</v>
      </c>
      <c r="M808" s="170"/>
      <c r="O808" s="158"/>
      <c r="P808" s="158"/>
    </row>
    <row r="809" spans="1:16">
      <c r="A809" s="182" t="s">
        <v>907</v>
      </c>
      <c r="B809" s="183" t="s">
        <v>1801</v>
      </c>
      <c r="C809" s="184">
        <v>2.01660967269174</v>
      </c>
      <c r="D809" s="185">
        <v>0.78833310865292106</v>
      </c>
      <c r="E809" s="186">
        <v>0.95820000000000005</v>
      </c>
      <c r="F809" s="187">
        <v>1</v>
      </c>
      <c r="G809" s="165">
        <f t="shared" si="12"/>
        <v>0.95820000000000005</v>
      </c>
      <c r="H809" s="166">
        <f>ROUND('2-Calculator'!$G$23*E809,2)</f>
        <v>5140.74</v>
      </c>
      <c r="I809" s="188" t="s">
        <v>18</v>
      </c>
      <c r="J809" s="188" t="s">
        <v>17</v>
      </c>
      <c r="K809" s="189" t="s">
        <v>150</v>
      </c>
      <c r="L809" s="190" t="s">
        <v>156</v>
      </c>
      <c r="M809" s="170"/>
      <c r="O809" s="158"/>
      <c r="P809" s="158"/>
    </row>
    <row r="810" spans="1:16">
      <c r="A810" s="159" t="s">
        <v>908</v>
      </c>
      <c r="B810" s="160" t="s">
        <v>1801</v>
      </c>
      <c r="C810" s="161">
        <v>3.3445931125246799</v>
      </c>
      <c r="D810" s="162">
        <v>0.97970423711410504</v>
      </c>
      <c r="E810" s="163">
        <v>1.1908000000000001</v>
      </c>
      <c r="F810" s="164">
        <v>1</v>
      </c>
      <c r="G810" s="165">
        <f t="shared" si="12"/>
        <v>1.1908000000000001</v>
      </c>
      <c r="H810" s="166">
        <f>ROUND('2-Calculator'!$G$23*E810,2)</f>
        <v>6388.64</v>
      </c>
      <c r="I810" s="167" t="s">
        <v>18</v>
      </c>
      <c r="J810" s="167" t="s">
        <v>17</v>
      </c>
      <c r="K810" s="168" t="s">
        <v>150</v>
      </c>
      <c r="L810" s="169" t="s">
        <v>156</v>
      </c>
      <c r="M810" s="170"/>
      <c r="O810" s="158"/>
      <c r="P810" s="158"/>
    </row>
    <row r="811" spans="1:16">
      <c r="A811" s="159" t="s">
        <v>909</v>
      </c>
      <c r="B811" s="160" t="s">
        <v>1801</v>
      </c>
      <c r="C811" s="161">
        <v>7.5447377442577999</v>
      </c>
      <c r="D811" s="162">
        <v>1.6062390431756499</v>
      </c>
      <c r="E811" s="163">
        <v>1.9522999999999999</v>
      </c>
      <c r="F811" s="164">
        <v>1</v>
      </c>
      <c r="G811" s="165">
        <f t="shared" si="12"/>
        <v>1.9522999999999999</v>
      </c>
      <c r="H811" s="166">
        <f>ROUND('2-Calculator'!$G$23*E811,2)</f>
        <v>10474.09</v>
      </c>
      <c r="I811" s="167" t="s">
        <v>18</v>
      </c>
      <c r="J811" s="167" t="s">
        <v>17</v>
      </c>
      <c r="K811" s="168" t="s">
        <v>150</v>
      </c>
      <c r="L811" s="169" t="s">
        <v>156</v>
      </c>
      <c r="M811" s="170"/>
      <c r="O811" s="158"/>
      <c r="P811" s="158"/>
    </row>
    <row r="812" spans="1:16">
      <c r="A812" s="172" t="s">
        <v>910</v>
      </c>
      <c r="B812" s="173" t="s">
        <v>1801</v>
      </c>
      <c r="C812" s="174">
        <v>13.218455743879501</v>
      </c>
      <c r="D812" s="175">
        <v>2.8246527827088701</v>
      </c>
      <c r="E812" s="176">
        <v>3.4333999999999998</v>
      </c>
      <c r="F812" s="177">
        <v>1</v>
      </c>
      <c r="G812" s="176">
        <f t="shared" si="12"/>
        <v>3.4333999999999998</v>
      </c>
      <c r="H812" s="178">
        <f>ROUND('2-Calculator'!$G$23*E812,2)</f>
        <v>18420.189999999999</v>
      </c>
      <c r="I812" s="179" t="s">
        <v>18</v>
      </c>
      <c r="J812" s="179" t="s">
        <v>17</v>
      </c>
      <c r="K812" s="180" t="s">
        <v>150</v>
      </c>
      <c r="L812" s="181" t="s">
        <v>156</v>
      </c>
      <c r="M812" s="170"/>
      <c r="O812" s="158"/>
      <c r="P812" s="158"/>
    </row>
    <row r="813" spans="1:16">
      <c r="A813" s="182" t="s">
        <v>911</v>
      </c>
      <c r="B813" s="183" t="s">
        <v>1802</v>
      </c>
      <c r="C813" s="184">
        <v>3.3098591549295802</v>
      </c>
      <c r="D813" s="185">
        <v>1.31831637402982</v>
      </c>
      <c r="E813" s="186">
        <v>1.6024</v>
      </c>
      <c r="F813" s="187">
        <v>1</v>
      </c>
      <c r="G813" s="165">
        <f t="shared" si="12"/>
        <v>1.6024</v>
      </c>
      <c r="H813" s="166">
        <f>ROUND('2-Calculator'!$G$23*E813,2)</f>
        <v>8596.8799999999992</v>
      </c>
      <c r="I813" s="188" t="s">
        <v>18</v>
      </c>
      <c r="J813" s="188" t="s">
        <v>17</v>
      </c>
      <c r="K813" s="189" t="s">
        <v>150</v>
      </c>
      <c r="L813" s="190" t="s">
        <v>156</v>
      </c>
      <c r="M813" s="170"/>
      <c r="O813" s="158"/>
      <c r="P813" s="158"/>
    </row>
    <row r="814" spans="1:16">
      <c r="A814" s="159" t="s">
        <v>912</v>
      </c>
      <c r="B814" s="160" t="s">
        <v>1802</v>
      </c>
      <c r="C814" s="161">
        <v>4.6761710794297304</v>
      </c>
      <c r="D814" s="162">
        <v>1.47387567997855</v>
      </c>
      <c r="E814" s="163">
        <v>1.7915000000000001</v>
      </c>
      <c r="F814" s="164">
        <v>1</v>
      </c>
      <c r="G814" s="165">
        <f t="shared" si="12"/>
        <v>1.7915000000000001</v>
      </c>
      <c r="H814" s="166">
        <f>ROUND('2-Calculator'!$G$23*E814,2)</f>
        <v>9611.4</v>
      </c>
      <c r="I814" s="167" t="s">
        <v>18</v>
      </c>
      <c r="J814" s="167" t="s">
        <v>17</v>
      </c>
      <c r="K814" s="168" t="s">
        <v>150</v>
      </c>
      <c r="L814" s="169" t="s">
        <v>156</v>
      </c>
      <c r="M814" s="170"/>
      <c r="O814" s="158"/>
      <c r="P814" s="158"/>
    </row>
    <row r="815" spans="1:16">
      <c r="A815" s="159" t="s">
        <v>913</v>
      </c>
      <c r="B815" s="160" t="s">
        <v>1802</v>
      </c>
      <c r="C815" s="161">
        <v>8.2701754385964907</v>
      </c>
      <c r="D815" s="162">
        <v>2.0392772345090302</v>
      </c>
      <c r="E815" s="163">
        <v>2.4786999999999999</v>
      </c>
      <c r="F815" s="164">
        <v>1</v>
      </c>
      <c r="G815" s="165">
        <f t="shared" si="12"/>
        <v>2.4786999999999999</v>
      </c>
      <c r="H815" s="166">
        <f>ROUND('2-Calculator'!$G$23*E815,2)</f>
        <v>13298.23</v>
      </c>
      <c r="I815" s="167" t="s">
        <v>18</v>
      </c>
      <c r="J815" s="167" t="s">
        <v>17</v>
      </c>
      <c r="K815" s="168" t="s">
        <v>150</v>
      </c>
      <c r="L815" s="169" t="s">
        <v>156</v>
      </c>
      <c r="M815" s="170"/>
      <c r="O815" s="158"/>
      <c r="P815" s="158"/>
    </row>
    <row r="816" spans="1:16">
      <c r="A816" s="172" t="s">
        <v>914</v>
      </c>
      <c r="B816" s="173" t="s">
        <v>1802</v>
      </c>
      <c r="C816" s="174">
        <v>18.307692307692299</v>
      </c>
      <c r="D816" s="175">
        <v>4.1703728666197897</v>
      </c>
      <c r="E816" s="176">
        <v>5.069</v>
      </c>
      <c r="F816" s="177">
        <v>1</v>
      </c>
      <c r="G816" s="176">
        <f t="shared" si="12"/>
        <v>5.069</v>
      </c>
      <c r="H816" s="178">
        <f>ROUND('2-Calculator'!$G$23*E816,2)</f>
        <v>27195.19</v>
      </c>
      <c r="I816" s="179" t="s">
        <v>18</v>
      </c>
      <c r="J816" s="179" t="s">
        <v>17</v>
      </c>
      <c r="K816" s="180" t="s">
        <v>150</v>
      </c>
      <c r="L816" s="181" t="s">
        <v>156</v>
      </c>
      <c r="M816" s="170"/>
      <c r="O816" s="158"/>
      <c r="P816" s="158"/>
    </row>
    <row r="817" spans="1:16">
      <c r="A817" s="182" t="s">
        <v>915</v>
      </c>
      <c r="B817" s="183" t="s">
        <v>1803</v>
      </c>
      <c r="C817" s="184">
        <v>2.5784313725490202</v>
      </c>
      <c r="D817" s="185">
        <v>0.63955378819737096</v>
      </c>
      <c r="E817" s="186">
        <v>0.77739999999999998</v>
      </c>
      <c r="F817" s="187">
        <v>1</v>
      </c>
      <c r="G817" s="165">
        <f t="shared" si="12"/>
        <v>0.77739999999999998</v>
      </c>
      <c r="H817" s="166">
        <f>ROUND('2-Calculator'!$G$23*E817,2)</f>
        <v>4170.75</v>
      </c>
      <c r="I817" s="188" t="s">
        <v>18</v>
      </c>
      <c r="J817" s="188" t="s">
        <v>17</v>
      </c>
      <c r="K817" s="189" t="s">
        <v>150</v>
      </c>
      <c r="L817" s="190" t="s">
        <v>156</v>
      </c>
      <c r="M817" s="170"/>
      <c r="O817" s="158"/>
      <c r="P817" s="158"/>
    </row>
    <row r="818" spans="1:16">
      <c r="A818" s="159" t="s">
        <v>916</v>
      </c>
      <c r="B818" s="160" t="s">
        <v>1803</v>
      </c>
      <c r="C818" s="161">
        <v>4.2100139082058403</v>
      </c>
      <c r="D818" s="162">
        <v>0.73310631130081105</v>
      </c>
      <c r="E818" s="163">
        <v>0.8911</v>
      </c>
      <c r="F818" s="164">
        <v>1</v>
      </c>
      <c r="G818" s="165">
        <f t="shared" si="12"/>
        <v>0.8911</v>
      </c>
      <c r="H818" s="166">
        <f>ROUND('2-Calculator'!$G$23*E818,2)</f>
        <v>4780.75</v>
      </c>
      <c r="I818" s="167" t="s">
        <v>18</v>
      </c>
      <c r="J818" s="167" t="s">
        <v>17</v>
      </c>
      <c r="K818" s="168" t="s">
        <v>150</v>
      </c>
      <c r="L818" s="169" t="s">
        <v>156</v>
      </c>
      <c r="M818" s="170"/>
      <c r="O818" s="158"/>
      <c r="P818" s="158"/>
    </row>
    <row r="819" spans="1:16">
      <c r="A819" s="159" t="s">
        <v>917</v>
      </c>
      <c r="B819" s="160" t="s">
        <v>1803</v>
      </c>
      <c r="C819" s="161">
        <v>7.1333333333333302</v>
      </c>
      <c r="D819" s="162">
        <v>1.0901065549182301</v>
      </c>
      <c r="E819" s="163">
        <v>1.325</v>
      </c>
      <c r="F819" s="164">
        <v>1</v>
      </c>
      <c r="G819" s="165">
        <f t="shared" si="12"/>
        <v>1.325</v>
      </c>
      <c r="H819" s="166">
        <f>ROUND('2-Calculator'!$G$23*E819,2)</f>
        <v>7108.63</v>
      </c>
      <c r="I819" s="167" t="s">
        <v>18</v>
      </c>
      <c r="J819" s="167" t="s">
        <v>17</v>
      </c>
      <c r="K819" s="168" t="s">
        <v>150</v>
      </c>
      <c r="L819" s="169" t="s">
        <v>156</v>
      </c>
      <c r="M819" s="170"/>
      <c r="O819" s="158"/>
      <c r="P819" s="158"/>
    </row>
    <row r="820" spans="1:16">
      <c r="A820" s="172" t="s">
        <v>918</v>
      </c>
      <c r="B820" s="173" t="s">
        <v>1803</v>
      </c>
      <c r="C820" s="174">
        <v>10.018716577540101</v>
      </c>
      <c r="D820" s="175">
        <v>1.57015673921003</v>
      </c>
      <c r="E820" s="176">
        <v>1.9085000000000001</v>
      </c>
      <c r="F820" s="177">
        <v>1</v>
      </c>
      <c r="G820" s="176">
        <f t="shared" si="12"/>
        <v>1.9085000000000001</v>
      </c>
      <c r="H820" s="178">
        <f>ROUND('2-Calculator'!$G$23*E820,2)</f>
        <v>10239.1</v>
      </c>
      <c r="I820" s="179" t="s">
        <v>18</v>
      </c>
      <c r="J820" s="179" t="s">
        <v>17</v>
      </c>
      <c r="K820" s="180" t="s">
        <v>150</v>
      </c>
      <c r="L820" s="181" t="s">
        <v>156</v>
      </c>
      <c r="M820" s="170"/>
      <c r="O820" s="158"/>
      <c r="P820" s="158"/>
    </row>
    <row r="821" spans="1:16">
      <c r="A821" s="182" t="s">
        <v>919</v>
      </c>
      <c r="B821" s="183" t="s">
        <v>1804</v>
      </c>
      <c r="C821" s="184">
        <v>2.6406504065040699</v>
      </c>
      <c r="D821" s="185">
        <v>0.40108393806153297</v>
      </c>
      <c r="E821" s="186">
        <v>0.48749999999999999</v>
      </c>
      <c r="F821" s="187">
        <v>1</v>
      </c>
      <c r="G821" s="165">
        <f t="shared" si="12"/>
        <v>0.48749999999999999</v>
      </c>
      <c r="H821" s="166">
        <f>ROUND('2-Calculator'!$G$23*E821,2)</f>
        <v>2615.44</v>
      </c>
      <c r="I821" s="188" t="s">
        <v>18</v>
      </c>
      <c r="J821" s="188" t="s">
        <v>17</v>
      </c>
      <c r="K821" s="189" t="s">
        <v>150</v>
      </c>
      <c r="L821" s="190" t="s">
        <v>156</v>
      </c>
      <c r="M821" s="170"/>
      <c r="O821" s="158"/>
      <c r="P821" s="158"/>
    </row>
    <row r="822" spans="1:16">
      <c r="A822" s="159" t="s">
        <v>920</v>
      </c>
      <c r="B822" s="160" t="s">
        <v>1804</v>
      </c>
      <c r="C822" s="161">
        <v>4.2562785388127899</v>
      </c>
      <c r="D822" s="162">
        <v>0.61236023415863206</v>
      </c>
      <c r="E822" s="163">
        <v>0.74439999999999995</v>
      </c>
      <c r="F822" s="164">
        <v>1</v>
      </c>
      <c r="G822" s="165">
        <f t="shared" si="12"/>
        <v>0.74439999999999995</v>
      </c>
      <c r="H822" s="166">
        <f>ROUND('2-Calculator'!$G$23*E822,2)</f>
        <v>3993.71</v>
      </c>
      <c r="I822" s="167" t="s">
        <v>18</v>
      </c>
      <c r="J822" s="167" t="s">
        <v>17</v>
      </c>
      <c r="K822" s="168" t="s">
        <v>150</v>
      </c>
      <c r="L822" s="169" t="s">
        <v>156</v>
      </c>
      <c r="M822" s="170"/>
      <c r="O822" s="158"/>
      <c r="P822" s="158"/>
    </row>
    <row r="823" spans="1:16">
      <c r="A823" s="159" t="s">
        <v>921</v>
      </c>
      <c r="B823" s="160" t="s">
        <v>1804</v>
      </c>
      <c r="C823" s="161">
        <v>7.8696741854636603</v>
      </c>
      <c r="D823" s="162">
        <v>1.20167383607181</v>
      </c>
      <c r="E823" s="163">
        <v>1.4605999999999999</v>
      </c>
      <c r="F823" s="164">
        <v>1</v>
      </c>
      <c r="G823" s="165">
        <f t="shared" si="12"/>
        <v>1.4605999999999999</v>
      </c>
      <c r="H823" s="166">
        <f>ROUND('2-Calculator'!$G$23*E823,2)</f>
        <v>7836.12</v>
      </c>
      <c r="I823" s="167" t="s">
        <v>18</v>
      </c>
      <c r="J823" s="167" t="s">
        <v>17</v>
      </c>
      <c r="K823" s="168" t="s">
        <v>150</v>
      </c>
      <c r="L823" s="169" t="s">
        <v>156</v>
      </c>
      <c r="M823" s="170"/>
      <c r="O823" s="158"/>
      <c r="P823" s="158"/>
    </row>
    <row r="824" spans="1:16">
      <c r="A824" s="172" t="s">
        <v>922</v>
      </c>
      <c r="B824" s="173" t="s">
        <v>1804</v>
      </c>
      <c r="C824" s="174">
        <v>16.5431034482759</v>
      </c>
      <c r="D824" s="175">
        <v>2.7273636544387099</v>
      </c>
      <c r="E824" s="176">
        <v>3.3151000000000002</v>
      </c>
      <c r="F824" s="177">
        <v>1</v>
      </c>
      <c r="G824" s="176">
        <f t="shared" si="12"/>
        <v>3.3151000000000002</v>
      </c>
      <c r="H824" s="178">
        <f>ROUND('2-Calculator'!$G$23*E824,2)</f>
        <v>17785.509999999998</v>
      </c>
      <c r="I824" s="179" t="s">
        <v>18</v>
      </c>
      <c r="J824" s="179" t="s">
        <v>17</v>
      </c>
      <c r="K824" s="180" t="s">
        <v>150</v>
      </c>
      <c r="L824" s="181" t="s">
        <v>156</v>
      </c>
      <c r="M824" s="170"/>
      <c r="O824" s="158"/>
      <c r="P824" s="158"/>
    </row>
    <row r="825" spans="1:16">
      <c r="A825" s="182" t="s">
        <v>923</v>
      </c>
      <c r="B825" s="183" t="s">
        <v>1805</v>
      </c>
      <c r="C825" s="184">
        <v>2.7766121270452402</v>
      </c>
      <c r="D825" s="185">
        <v>0.45279103481268801</v>
      </c>
      <c r="E825" s="186">
        <v>0.5504</v>
      </c>
      <c r="F825" s="187">
        <v>1</v>
      </c>
      <c r="G825" s="165">
        <f t="shared" si="12"/>
        <v>0.5504</v>
      </c>
      <c r="H825" s="166">
        <f>ROUND('2-Calculator'!$G$23*E825,2)</f>
        <v>2952.9</v>
      </c>
      <c r="I825" s="188" t="s">
        <v>18</v>
      </c>
      <c r="J825" s="188" t="s">
        <v>17</v>
      </c>
      <c r="K825" s="189" t="s">
        <v>150</v>
      </c>
      <c r="L825" s="190" t="s">
        <v>156</v>
      </c>
      <c r="M825" s="170"/>
      <c r="O825" s="158"/>
      <c r="P825" s="158"/>
    </row>
    <row r="826" spans="1:16">
      <c r="A826" s="159" t="s">
        <v>924</v>
      </c>
      <c r="B826" s="160" t="s">
        <v>1805</v>
      </c>
      <c r="C826" s="161">
        <v>3.6212533777837601</v>
      </c>
      <c r="D826" s="162">
        <v>0.57223556140955101</v>
      </c>
      <c r="E826" s="163">
        <v>0.69550000000000001</v>
      </c>
      <c r="F826" s="164">
        <v>1</v>
      </c>
      <c r="G826" s="165">
        <f t="shared" si="12"/>
        <v>0.69550000000000001</v>
      </c>
      <c r="H826" s="166">
        <f>ROUND('2-Calculator'!$G$23*E826,2)</f>
        <v>3731.36</v>
      </c>
      <c r="I826" s="167" t="s">
        <v>18</v>
      </c>
      <c r="J826" s="167" t="s">
        <v>17</v>
      </c>
      <c r="K826" s="168" t="s">
        <v>150</v>
      </c>
      <c r="L826" s="169" t="s">
        <v>156</v>
      </c>
      <c r="M826" s="170"/>
      <c r="O826" s="158"/>
      <c r="P826" s="158"/>
    </row>
    <row r="827" spans="1:16">
      <c r="A827" s="159" t="s">
        <v>925</v>
      </c>
      <c r="B827" s="160" t="s">
        <v>1805</v>
      </c>
      <c r="C827" s="161">
        <v>5.1156552108113598</v>
      </c>
      <c r="D827" s="162">
        <v>0.776650721366137</v>
      </c>
      <c r="E827" s="163">
        <v>0.94410000000000005</v>
      </c>
      <c r="F827" s="164">
        <v>1</v>
      </c>
      <c r="G827" s="165">
        <f t="shared" si="12"/>
        <v>0.94410000000000005</v>
      </c>
      <c r="H827" s="166">
        <f>ROUND('2-Calculator'!$G$23*E827,2)</f>
        <v>5065.1000000000004</v>
      </c>
      <c r="I827" s="167" t="s">
        <v>18</v>
      </c>
      <c r="J827" s="167" t="s">
        <v>17</v>
      </c>
      <c r="K827" s="168" t="s">
        <v>150</v>
      </c>
      <c r="L827" s="169" t="s">
        <v>156</v>
      </c>
      <c r="M827" s="170"/>
      <c r="O827" s="158"/>
      <c r="P827" s="158"/>
    </row>
    <row r="828" spans="1:16">
      <c r="A828" s="172" t="s">
        <v>926</v>
      </c>
      <c r="B828" s="173" t="s">
        <v>1805</v>
      </c>
      <c r="C828" s="174">
        <v>8.2728654674436299</v>
      </c>
      <c r="D828" s="175">
        <v>1.25474886911438</v>
      </c>
      <c r="E828" s="176">
        <v>1.5250999999999999</v>
      </c>
      <c r="F828" s="177">
        <v>1</v>
      </c>
      <c r="G828" s="176">
        <f t="shared" si="12"/>
        <v>1.5250999999999999</v>
      </c>
      <c r="H828" s="178">
        <f>ROUND('2-Calculator'!$G$23*E828,2)</f>
        <v>8182.16</v>
      </c>
      <c r="I828" s="179" t="s">
        <v>18</v>
      </c>
      <c r="J828" s="179" t="s">
        <v>17</v>
      </c>
      <c r="K828" s="180" t="s">
        <v>150</v>
      </c>
      <c r="L828" s="181" t="s">
        <v>156</v>
      </c>
      <c r="M828" s="170"/>
      <c r="O828" s="158"/>
      <c r="P828" s="158"/>
    </row>
    <row r="829" spans="1:16">
      <c r="A829" s="182" t="s">
        <v>927</v>
      </c>
      <c r="B829" s="183" t="s">
        <v>1806</v>
      </c>
      <c r="C829" s="184">
        <v>1.88843916013155</v>
      </c>
      <c r="D829" s="185">
        <v>0.48923391420138101</v>
      </c>
      <c r="E829" s="186">
        <v>0.59460000000000002</v>
      </c>
      <c r="F829" s="187">
        <v>1</v>
      </c>
      <c r="G829" s="165">
        <f t="shared" si="12"/>
        <v>0.59460000000000002</v>
      </c>
      <c r="H829" s="166">
        <f>ROUND('2-Calculator'!$G$23*E829,2)</f>
        <v>3190.03</v>
      </c>
      <c r="I829" s="188" t="s">
        <v>18</v>
      </c>
      <c r="J829" s="188" t="s">
        <v>17</v>
      </c>
      <c r="K829" s="189" t="s">
        <v>150</v>
      </c>
      <c r="L829" s="190" t="s">
        <v>156</v>
      </c>
      <c r="M829" s="170"/>
      <c r="O829" s="158"/>
      <c r="P829" s="158"/>
    </row>
    <row r="830" spans="1:16">
      <c r="A830" s="159" t="s">
        <v>928</v>
      </c>
      <c r="B830" s="160" t="s">
        <v>1806</v>
      </c>
      <c r="C830" s="161">
        <v>2.2570664134984701</v>
      </c>
      <c r="D830" s="162">
        <v>0.60286345436816402</v>
      </c>
      <c r="E830" s="163">
        <v>0.73280000000000001</v>
      </c>
      <c r="F830" s="164">
        <v>1</v>
      </c>
      <c r="G830" s="165">
        <f t="shared" si="12"/>
        <v>0.73280000000000001</v>
      </c>
      <c r="H830" s="166">
        <f>ROUND('2-Calculator'!$G$23*E830,2)</f>
        <v>3931.47</v>
      </c>
      <c r="I830" s="167" t="s">
        <v>18</v>
      </c>
      <c r="J830" s="167" t="s">
        <v>17</v>
      </c>
      <c r="K830" s="168" t="s">
        <v>150</v>
      </c>
      <c r="L830" s="169" t="s">
        <v>156</v>
      </c>
      <c r="M830" s="170"/>
      <c r="O830" s="158"/>
      <c r="P830" s="158"/>
    </row>
    <row r="831" spans="1:16">
      <c r="A831" s="159" t="s">
        <v>929</v>
      </c>
      <c r="B831" s="160" t="s">
        <v>1806</v>
      </c>
      <c r="C831" s="161">
        <v>4.9120831528800304</v>
      </c>
      <c r="D831" s="162">
        <v>1.01338422575038</v>
      </c>
      <c r="E831" s="163">
        <v>1.2318</v>
      </c>
      <c r="F831" s="164">
        <v>1</v>
      </c>
      <c r="G831" s="165">
        <f t="shared" si="12"/>
        <v>1.2318</v>
      </c>
      <c r="H831" s="166">
        <f>ROUND('2-Calculator'!$G$23*E831,2)</f>
        <v>6608.61</v>
      </c>
      <c r="I831" s="167" t="s">
        <v>18</v>
      </c>
      <c r="J831" s="167" t="s">
        <v>17</v>
      </c>
      <c r="K831" s="168" t="s">
        <v>150</v>
      </c>
      <c r="L831" s="169" t="s">
        <v>156</v>
      </c>
      <c r="M831" s="170"/>
      <c r="O831" s="158"/>
      <c r="P831" s="158"/>
    </row>
    <row r="832" spans="1:16">
      <c r="A832" s="172" t="s">
        <v>930</v>
      </c>
      <c r="B832" s="173" t="s">
        <v>1806</v>
      </c>
      <c r="C832" s="174">
        <v>8</v>
      </c>
      <c r="D832" s="175">
        <v>1.64415314842067</v>
      </c>
      <c r="E832" s="176">
        <v>1.9984999999999999</v>
      </c>
      <c r="F832" s="177">
        <v>1</v>
      </c>
      <c r="G832" s="176">
        <f t="shared" si="12"/>
        <v>1.9984999999999999</v>
      </c>
      <c r="H832" s="178">
        <f>ROUND('2-Calculator'!$G$23*E832,2)</f>
        <v>10721.95</v>
      </c>
      <c r="I832" s="179" t="s">
        <v>18</v>
      </c>
      <c r="J832" s="179" t="s">
        <v>17</v>
      </c>
      <c r="K832" s="180" t="s">
        <v>150</v>
      </c>
      <c r="L832" s="181" t="s">
        <v>156</v>
      </c>
      <c r="M832" s="170"/>
      <c r="O832" s="158"/>
      <c r="P832" s="158"/>
    </row>
    <row r="833" spans="1:16">
      <c r="A833" s="182" t="s">
        <v>931</v>
      </c>
      <c r="B833" s="183" t="s">
        <v>1807</v>
      </c>
      <c r="C833" s="184">
        <v>2.2975206611570198</v>
      </c>
      <c r="D833" s="185">
        <v>0.40589346644514701</v>
      </c>
      <c r="E833" s="186">
        <v>0.49340000000000001</v>
      </c>
      <c r="F833" s="187">
        <v>1</v>
      </c>
      <c r="G833" s="165">
        <f t="shared" si="12"/>
        <v>0.49340000000000001</v>
      </c>
      <c r="H833" s="166">
        <f>ROUND('2-Calculator'!$G$23*E833,2)</f>
        <v>2647.09</v>
      </c>
      <c r="I833" s="188" t="s">
        <v>18</v>
      </c>
      <c r="J833" s="188" t="s">
        <v>17</v>
      </c>
      <c r="K833" s="189" t="s">
        <v>150</v>
      </c>
      <c r="L833" s="190" t="s">
        <v>156</v>
      </c>
      <c r="M833" s="170"/>
      <c r="O833" s="158"/>
      <c r="P833" s="158"/>
    </row>
    <row r="834" spans="1:16">
      <c r="A834" s="159" t="s">
        <v>932</v>
      </c>
      <c r="B834" s="160" t="s">
        <v>1807</v>
      </c>
      <c r="C834" s="161">
        <v>3.8173338740513301</v>
      </c>
      <c r="D834" s="162">
        <v>0.59693052151671899</v>
      </c>
      <c r="E834" s="163">
        <v>0.72550000000000003</v>
      </c>
      <c r="F834" s="164">
        <v>1</v>
      </c>
      <c r="G834" s="165">
        <f t="shared" si="12"/>
        <v>0.72550000000000003</v>
      </c>
      <c r="H834" s="166">
        <f>ROUND('2-Calculator'!$G$23*E834,2)</f>
        <v>3892.31</v>
      </c>
      <c r="I834" s="167" t="s">
        <v>18</v>
      </c>
      <c r="J834" s="167" t="s">
        <v>17</v>
      </c>
      <c r="K834" s="168" t="s">
        <v>150</v>
      </c>
      <c r="L834" s="169" t="s">
        <v>156</v>
      </c>
      <c r="M834" s="170"/>
      <c r="O834" s="158"/>
      <c r="P834" s="158"/>
    </row>
    <row r="835" spans="1:16">
      <c r="A835" s="159" t="s">
        <v>933</v>
      </c>
      <c r="B835" s="160" t="s">
        <v>1807</v>
      </c>
      <c r="C835" s="161">
        <v>5.4089300108646103</v>
      </c>
      <c r="D835" s="162">
        <v>0.86893708840287398</v>
      </c>
      <c r="E835" s="163">
        <v>1.0561</v>
      </c>
      <c r="F835" s="164">
        <v>1</v>
      </c>
      <c r="G835" s="165">
        <f t="shared" si="12"/>
        <v>1.0561</v>
      </c>
      <c r="H835" s="166">
        <f>ROUND('2-Calculator'!$G$23*E835,2)</f>
        <v>5665.98</v>
      </c>
      <c r="I835" s="167" t="s">
        <v>18</v>
      </c>
      <c r="J835" s="167" t="s">
        <v>17</v>
      </c>
      <c r="K835" s="168" t="s">
        <v>150</v>
      </c>
      <c r="L835" s="169" t="s">
        <v>156</v>
      </c>
      <c r="M835" s="170"/>
      <c r="O835" s="158"/>
      <c r="P835" s="158"/>
    </row>
    <row r="836" spans="1:16">
      <c r="A836" s="172" t="s">
        <v>934</v>
      </c>
      <c r="B836" s="173" t="s">
        <v>1807</v>
      </c>
      <c r="C836" s="174">
        <v>8.3948688131404907</v>
      </c>
      <c r="D836" s="175">
        <v>1.4698574867016301</v>
      </c>
      <c r="E836" s="176">
        <v>1.7866</v>
      </c>
      <c r="F836" s="177">
        <v>1</v>
      </c>
      <c r="G836" s="176">
        <f t="shared" si="12"/>
        <v>1.7866</v>
      </c>
      <c r="H836" s="178">
        <f>ROUND('2-Calculator'!$G$23*E836,2)</f>
        <v>9585.11</v>
      </c>
      <c r="I836" s="179" t="s">
        <v>18</v>
      </c>
      <c r="J836" s="179" t="s">
        <v>17</v>
      </c>
      <c r="K836" s="180" t="s">
        <v>150</v>
      </c>
      <c r="L836" s="181" t="s">
        <v>156</v>
      </c>
      <c r="M836" s="170"/>
      <c r="O836" s="158"/>
      <c r="P836" s="158"/>
    </row>
    <row r="837" spans="1:16">
      <c r="A837" s="182" t="s">
        <v>935</v>
      </c>
      <c r="B837" s="183" t="s">
        <v>1808</v>
      </c>
      <c r="C837" s="184">
        <v>2.6913991941086599</v>
      </c>
      <c r="D837" s="185">
        <v>0.46060494680812197</v>
      </c>
      <c r="E837" s="186">
        <v>0.55979999999999996</v>
      </c>
      <c r="F837" s="187">
        <v>1</v>
      </c>
      <c r="G837" s="165">
        <f t="shared" si="12"/>
        <v>0.55979999999999996</v>
      </c>
      <c r="H837" s="166">
        <f>ROUND('2-Calculator'!$G$23*E837,2)</f>
        <v>3003.33</v>
      </c>
      <c r="I837" s="188" t="s">
        <v>18</v>
      </c>
      <c r="J837" s="188" t="s">
        <v>17</v>
      </c>
      <c r="K837" s="189" t="s">
        <v>150</v>
      </c>
      <c r="L837" s="190" t="s">
        <v>156</v>
      </c>
      <c r="M837" s="170"/>
      <c r="O837" s="158"/>
      <c r="P837" s="158"/>
    </row>
    <row r="838" spans="1:16">
      <c r="A838" s="159" t="s">
        <v>936</v>
      </c>
      <c r="B838" s="160" t="s">
        <v>1808</v>
      </c>
      <c r="C838" s="161">
        <v>3.5927296761401202</v>
      </c>
      <c r="D838" s="162">
        <v>0.60888579856957203</v>
      </c>
      <c r="E838" s="163">
        <v>0.74009999999999998</v>
      </c>
      <c r="F838" s="164">
        <v>1</v>
      </c>
      <c r="G838" s="165">
        <f t="shared" si="12"/>
        <v>0.74009999999999998</v>
      </c>
      <c r="H838" s="166">
        <f>ROUND('2-Calculator'!$G$23*E838,2)</f>
        <v>3970.64</v>
      </c>
      <c r="I838" s="167" t="s">
        <v>18</v>
      </c>
      <c r="J838" s="167" t="s">
        <v>17</v>
      </c>
      <c r="K838" s="168" t="s">
        <v>150</v>
      </c>
      <c r="L838" s="169" t="s">
        <v>156</v>
      </c>
      <c r="M838" s="170"/>
      <c r="O838" s="158"/>
      <c r="P838" s="158"/>
    </row>
    <row r="839" spans="1:16">
      <c r="A839" s="159" t="s">
        <v>937</v>
      </c>
      <c r="B839" s="160" t="s">
        <v>1808</v>
      </c>
      <c r="C839" s="161">
        <v>5.6104508912967503</v>
      </c>
      <c r="D839" s="162">
        <v>0.91900423190855296</v>
      </c>
      <c r="E839" s="163">
        <v>1.117</v>
      </c>
      <c r="F839" s="164">
        <v>1</v>
      </c>
      <c r="G839" s="165">
        <f t="shared" si="12"/>
        <v>1.117</v>
      </c>
      <c r="H839" s="166">
        <f>ROUND('2-Calculator'!$G$23*E839,2)</f>
        <v>5992.71</v>
      </c>
      <c r="I839" s="167" t="s">
        <v>18</v>
      </c>
      <c r="J839" s="167" t="s">
        <v>17</v>
      </c>
      <c r="K839" s="168" t="s">
        <v>150</v>
      </c>
      <c r="L839" s="169" t="s">
        <v>156</v>
      </c>
      <c r="M839" s="170"/>
      <c r="O839" s="158"/>
      <c r="P839" s="158"/>
    </row>
    <row r="840" spans="1:16">
      <c r="A840" s="172" t="s">
        <v>938</v>
      </c>
      <c r="B840" s="173" t="s">
        <v>1808</v>
      </c>
      <c r="C840" s="174">
        <v>8.8514007308160796</v>
      </c>
      <c r="D840" s="175">
        <v>1.49910077988112</v>
      </c>
      <c r="E840" s="176">
        <v>1.8221000000000001</v>
      </c>
      <c r="F840" s="177">
        <v>1</v>
      </c>
      <c r="G840" s="176">
        <f t="shared" si="12"/>
        <v>1.8221000000000001</v>
      </c>
      <c r="H840" s="178">
        <f>ROUND('2-Calculator'!$G$23*E840,2)</f>
        <v>9775.57</v>
      </c>
      <c r="I840" s="179" t="s">
        <v>18</v>
      </c>
      <c r="J840" s="179" t="s">
        <v>17</v>
      </c>
      <c r="K840" s="180" t="s">
        <v>150</v>
      </c>
      <c r="L840" s="181" t="s">
        <v>156</v>
      </c>
      <c r="M840" s="170"/>
      <c r="O840" s="158"/>
      <c r="P840" s="158"/>
    </row>
    <row r="841" spans="1:16">
      <c r="A841" s="182" t="s">
        <v>939</v>
      </c>
      <c r="B841" s="183" t="s">
        <v>1619</v>
      </c>
      <c r="C841" s="184">
        <v>2.6675911873986098</v>
      </c>
      <c r="D841" s="185">
        <v>0.45208523146812601</v>
      </c>
      <c r="E841" s="186">
        <v>0.54949999999999999</v>
      </c>
      <c r="F841" s="187">
        <v>1</v>
      </c>
      <c r="G841" s="165">
        <f t="shared" si="12"/>
        <v>0.54949999999999999</v>
      </c>
      <c r="H841" s="166">
        <f>ROUND('2-Calculator'!$G$23*E841,2)</f>
        <v>2948.07</v>
      </c>
      <c r="I841" s="188" t="s">
        <v>18</v>
      </c>
      <c r="J841" s="188" t="s">
        <v>17</v>
      </c>
      <c r="K841" s="189" t="s">
        <v>150</v>
      </c>
      <c r="L841" s="190" t="s">
        <v>156</v>
      </c>
      <c r="M841" s="170"/>
      <c r="O841" s="158"/>
      <c r="P841" s="158"/>
    </row>
    <row r="842" spans="1:16">
      <c r="A842" s="159" t="s">
        <v>940</v>
      </c>
      <c r="B842" s="160" t="s">
        <v>1619</v>
      </c>
      <c r="C842" s="161">
        <v>3.7126146569081802</v>
      </c>
      <c r="D842" s="162">
        <v>0.59363860626753495</v>
      </c>
      <c r="E842" s="163">
        <v>0.72150000000000003</v>
      </c>
      <c r="F842" s="164">
        <v>1</v>
      </c>
      <c r="G842" s="165">
        <f t="shared" si="12"/>
        <v>0.72150000000000003</v>
      </c>
      <c r="H842" s="166">
        <f>ROUND('2-Calculator'!$G$23*E842,2)</f>
        <v>3870.85</v>
      </c>
      <c r="I842" s="167" t="s">
        <v>18</v>
      </c>
      <c r="J842" s="167" t="s">
        <v>17</v>
      </c>
      <c r="K842" s="168" t="s">
        <v>150</v>
      </c>
      <c r="L842" s="169" t="s">
        <v>156</v>
      </c>
      <c r="M842" s="170"/>
      <c r="O842" s="158"/>
      <c r="P842" s="158"/>
    </row>
    <row r="843" spans="1:16">
      <c r="A843" s="159" t="s">
        <v>941</v>
      </c>
      <c r="B843" s="160" t="s">
        <v>1619</v>
      </c>
      <c r="C843" s="161">
        <v>5.9791552134872603</v>
      </c>
      <c r="D843" s="162">
        <v>0.92361075979087304</v>
      </c>
      <c r="E843" s="163">
        <v>1.1226</v>
      </c>
      <c r="F843" s="164">
        <v>1</v>
      </c>
      <c r="G843" s="165">
        <f t="shared" si="12"/>
        <v>1.1226</v>
      </c>
      <c r="H843" s="166">
        <f>ROUND('2-Calculator'!$G$23*E843,2)</f>
        <v>6022.75</v>
      </c>
      <c r="I843" s="167" t="s">
        <v>18</v>
      </c>
      <c r="J843" s="167" t="s">
        <v>17</v>
      </c>
      <c r="K843" s="168" t="s">
        <v>150</v>
      </c>
      <c r="L843" s="169" t="s">
        <v>156</v>
      </c>
      <c r="M843" s="170"/>
      <c r="O843" s="158"/>
      <c r="P843" s="158"/>
    </row>
    <row r="844" spans="1:16">
      <c r="A844" s="172" t="s">
        <v>942</v>
      </c>
      <c r="B844" s="173" t="s">
        <v>1619</v>
      </c>
      <c r="C844" s="174">
        <v>9.7290438349141208</v>
      </c>
      <c r="D844" s="175">
        <v>1.6934120334156999</v>
      </c>
      <c r="E844" s="176">
        <v>2.0583</v>
      </c>
      <c r="F844" s="177">
        <v>1</v>
      </c>
      <c r="G844" s="176">
        <f t="shared" si="12"/>
        <v>2.0583</v>
      </c>
      <c r="H844" s="178">
        <f>ROUND('2-Calculator'!$G$23*E844,2)</f>
        <v>11042.78</v>
      </c>
      <c r="I844" s="179" t="s">
        <v>18</v>
      </c>
      <c r="J844" s="179" t="s">
        <v>17</v>
      </c>
      <c r="K844" s="180" t="s">
        <v>150</v>
      </c>
      <c r="L844" s="181" t="s">
        <v>156</v>
      </c>
      <c r="M844" s="170"/>
      <c r="O844" s="158"/>
      <c r="P844" s="158"/>
    </row>
    <row r="845" spans="1:16">
      <c r="A845" s="182" t="s">
        <v>943</v>
      </c>
      <c r="B845" s="183" t="s">
        <v>1620</v>
      </c>
      <c r="C845" s="184">
        <v>2.4007299270072999</v>
      </c>
      <c r="D845" s="185">
        <v>0.42612840764702098</v>
      </c>
      <c r="E845" s="186">
        <v>0.51790000000000003</v>
      </c>
      <c r="F845" s="187">
        <v>1</v>
      </c>
      <c r="G845" s="165">
        <f t="shared" si="12"/>
        <v>0.51790000000000003</v>
      </c>
      <c r="H845" s="166">
        <f>ROUND('2-Calculator'!$G$23*E845,2)</f>
        <v>2778.53</v>
      </c>
      <c r="I845" s="188" t="s">
        <v>18</v>
      </c>
      <c r="J845" s="188" t="s">
        <v>17</v>
      </c>
      <c r="K845" s="189" t="s">
        <v>150</v>
      </c>
      <c r="L845" s="190" t="s">
        <v>156</v>
      </c>
      <c r="M845" s="170"/>
      <c r="O845" s="158"/>
      <c r="P845" s="158"/>
    </row>
    <row r="846" spans="1:16">
      <c r="A846" s="159" t="s">
        <v>944</v>
      </c>
      <c r="B846" s="160" t="s">
        <v>1620</v>
      </c>
      <c r="C846" s="161">
        <v>3.2325734809059599</v>
      </c>
      <c r="D846" s="162">
        <v>0.55904542288499204</v>
      </c>
      <c r="E846" s="163">
        <v>0.67949999999999999</v>
      </c>
      <c r="F846" s="164">
        <v>1</v>
      </c>
      <c r="G846" s="165">
        <f t="shared" si="12"/>
        <v>0.67949999999999999</v>
      </c>
      <c r="H846" s="166">
        <f>ROUND('2-Calculator'!$G$23*E846,2)</f>
        <v>3645.52</v>
      </c>
      <c r="I846" s="167" t="s">
        <v>18</v>
      </c>
      <c r="J846" s="167" t="s">
        <v>17</v>
      </c>
      <c r="K846" s="168" t="s">
        <v>150</v>
      </c>
      <c r="L846" s="169" t="s">
        <v>156</v>
      </c>
      <c r="M846" s="170"/>
      <c r="O846" s="158"/>
      <c r="P846" s="158"/>
    </row>
    <row r="847" spans="1:16">
      <c r="A847" s="159" t="s">
        <v>945</v>
      </c>
      <c r="B847" s="160" t="s">
        <v>1620</v>
      </c>
      <c r="C847" s="161">
        <v>5.0093617714099601</v>
      </c>
      <c r="D847" s="162">
        <v>0.84899281828815498</v>
      </c>
      <c r="E847" s="163">
        <v>1.0319</v>
      </c>
      <c r="F847" s="164">
        <v>1</v>
      </c>
      <c r="G847" s="165">
        <f t="shared" si="12"/>
        <v>1.0319</v>
      </c>
      <c r="H847" s="166">
        <f>ROUND('2-Calculator'!$G$23*E847,2)</f>
        <v>5536.14</v>
      </c>
      <c r="I847" s="167" t="s">
        <v>18</v>
      </c>
      <c r="J847" s="167" t="s">
        <v>17</v>
      </c>
      <c r="K847" s="168" t="s">
        <v>150</v>
      </c>
      <c r="L847" s="169" t="s">
        <v>156</v>
      </c>
      <c r="M847" s="170"/>
      <c r="O847" s="158"/>
      <c r="P847" s="158"/>
    </row>
    <row r="848" spans="1:16">
      <c r="A848" s="172" t="s">
        <v>946</v>
      </c>
      <c r="B848" s="173" t="s">
        <v>1620</v>
      </c>
      <c r="C848" s="174">
        <v>8.4861837191934306</v>
      </c>
      <c r="D848" s="175">
        <v>1.4519906083002101</v>
      </c>
      <c r="E848" s="176">
        <v>1.7648999999999999</v>
      </c>
      <c r="F848" s="177">
        <v>1</v>
      </c>
      <c r="G848" s="176">
        <f t="shared" si="12"/>
        <v>1.7648999999999999</v>
      </c>
      <c r="H848" s="178">
        <f>ROUND('2-Calculator'!$G$23*E848,2)</f>
        <v>9468.69</v>
      </c>
      <c r="I848" s="179" t="s">
        <v>18</v>
      </c>
      <c r="J848" s="179" t="s">
        <v>17</v>
      </c>
      <c r="K848" s="180" t="s">
        <v>150</v>
      </c>
      <c r="L848" s="181" t="s">
        <v>156</v>
      </c>
      <c r="M848" s="170"/>
      <c r="O848" s="158"/>
      <c r="P848" s="158"/>
    </row>
    <row r="849" spans="1:16">
      <c r="A849" s="182" t="s">
        <v>947</v>
      </c>
      <c r="B849" s="183" t="s">
        <v>1621</v>
      </c>
      <c r="C849" s="184">
        <v>1.66024287222809</v>
      </c>
      <c r="D849" s="185">
        <v>1.2745528972254101</v>
      </c>
      <c r="E849" s="186">
        <v>1.5491999999999999</v>
      </c>
      <c r="F849" s="187">
        <v>1</v>
      </c>
      <c r="G849" s="165">
        <f t="shared" si="12"/>
        <v>1.5491999999999999</v>
      </c>
      <c r="H849" s="166">
        <f>ROUND('2-Calculator'!$G$23*E849,2)</f>
        <v>8311.4599999999991</v>
      </c>
      <c r="I849" s="188" t="s">
        <v>18</v>
      </c>
      <c r="J849" s="188" t="s">
        <v>17</v>
      </c>
      <c r="K849" s="189" t="s">
        <v>150</v>
      </c>
      <c r="L849" s="190" t="s">
        <v>156</v>
      </c>
      <c r="M849" s="170"/>
      <c r="O849" s="158"/>
      <c r="P849" s="158"/>
    </row>
    <row r="850" spans="1:16">
      <c r="A850" s="159" t="s">
        <v>948</v>
      </c>
      <c r="B850" s="160" t="s">
        <v>1621</v>
      </c>
      <c r="C850" s="161">
        <v>2.2701001430615202</v>
      </c>
      <c r="D850" s="162">
        <v>1.4535450697396499</v>
      </c>
      <c r="E850" s="163">
        <v>1.7666999999999999</v>
      </c>
      <c r="F850" s="164">
        <v>1</v>
      </c>
      <c r="G850" s="165">
        <f t="shared" si="12"/>
        <v>1.7666999999999999</v>
      </c>
      <c r="H850" s="166">
        <f>ROUND('2-Calculator'!$G$23*E850,2)</f>
        <v>9478.35</v>
      </c>
      <c r="I850" s="167" t="s">
        <v>18</v>
      </c>
      <c r="J850" s="167" t="s">
        <v>17</v>
      </c>
      <c r="K850" s="168" t="s">
        <v>150</v>
      </c>
      <c r="L850" s="169" t="s">
        <v>156</v>
      </c>
      <c r="M850" s="170"/>
      <c r="O850" s="158"/>
      <c r="P850" s="158"/>
    </row>
    <row r="851" spans="1:16">
      <c r="A851" s="159" t="s">
        <v>949</v>
      </c>
      <c r="B851" s="160" t="s">
        <v>1621</v>
      </c>
      <c r="C851" s="161">
        <v>6.8823529411764701</v>
      </c>
      <c r="D851" s="162">
        <v>2.2350541328100402</v>
      </c>
      <c r="E851" s="163">
        <v>2.7166999999999999</v>
      </c>
      <c r="F851" s="164">
        <v>1</v>
      </c>
      <c r="G851" s="165">
        <f t="shared" si="12"/>
        <v>2.7166999999999999</v>
      </c>
      <c r="H851" s="166">
        <f>ROUND('2-Calculator'!$G$23*E851,2)</f>
        <v>14575.1</v>
      </c>
      <c r="I851" s="167" t="s">
        <v>18</v>
      </c>
      <c r="J851" s="167" t="s">
        <v>17</v>
      </c>
      <c r="K851" s="168" t="s">
        <v>150</v>
      </c>
      <c r="L851" s="169" t="s">
        <v>156</v>
      </c>
      <c r="M851" s="170"/>
      <c r="O851" s="158"/>
      <c r="P851" s="158"/>
    </row>
    <row r="852" spans="1:16">
      <c r="A852" s="172" t="s">
        <v>950</v>
      </c>
      <c r="B852" s="173" t="s">
        <v>1621</v>
      </c>
      <c r="C852" s="174">
        <v>13.544117647058799</v>
      </c>
      <c r="D852" s="175">
        <v>4.2848067346575398</v>
      </c>
      <c r="E852" s="176">
        <v>5.2081</v>
      </c>
      <c r="F852" s="177">
        <v>1</v>
      </c>
      <c r="G852" s="176">
        <f t="shared" si="12"/>
        <v>5.2081</v>
      </c>
      <c r="H852" s="178">
        <f>ROUND('2-Calculator'!$G$23*E852,2)</f>
        <v>27941.46</v>
      </c>
      <c r="I852" s="179" t="s">
        <v>18</v>
      </c>
      <c r="J852" s="179" t="s">
        <v>17</v>
      </c>
      <c r="K852" s="180" t="s">
        <v>150</v>
      </c>
      <c r="L852" s="181" t="s">
        <v>156</v>
      </c>
      <c r="M852" s="170"/>
      <c r="O852" s="158"/>
      <c r="P852" s="158"/>
    </row>
    <row r="853" spans="1:16">
      <c r="A853" s="182" t="s">
        <v>951</v>
      </c>
      <c r="B853" s="183" t="s">
        <v>1622</v>
      </c>
      <c r="C853" s="184">
        <v>2.0417885499373201</v>
      </c>
      <c r="D853" s="185">
        <v>0.69767315044321399</v>
      </c>
      <c r="E853" s="186">
        <v>0.84799999999999998</v>
      </c>
      <c r="F853" s="187">
        <v>1</v>
      </c>
      <c r="G853" s="165">
        <f t="shared" si="12"/>
        <v>0.84799999999999998</v>
      </c>
      <c r="H853" s="166">
        <f>ROUND('2-Calculator'!$G$23*E853,2)</f>
        <v>4549.5200000000004</v>
      </c>
      <c r="I853" s="188" t="s">
        <v>18</v>
      </c>
      <c r="J853" s="188" t="s">
        <v>17</v>
      </c>
      <c r="K853" s="189" t="s">
        <v>150</v>
      </c>
      <c r="L853" s="190" t="s">
        <v>156</v>
      </c>
      <c r="M853" s="170"/>
      <c r="O853" s="158"/>
      <c r="P853" s="158"/>
    </row>
    <row r="854" spans="1:16">
      <c r="A854" s="159" t="s">
        <v>952</v>
      </c>
      <c r="B854" s="160" t="s">
        <v>1622</v>
      </c>
      <c r="C854" s="161">
        <v>3.05595408895265</v>
      </c>
      <c r="D854" s="162">
        <v>0.83162425917960403</v>
      </c>
      <c r="E854" s="163">
        <v>1.0107999999999999</v>
      </c>
      <c r="F854" s="164">
        <v>1</v>
      </c>
      <c r="G854" s="165">
        <f t="shared" ref="G854:G917" si="13">ROUND(F854*E854,4)</f>
        <v>1.0107999999999999</v>
      </c>
      <c r="H854" s="166">
        <f>ROUND('2-Calculator'!$G$23*E854,2)</f>
        <v>5422.94</v>
      </c>
      <c r="I854" s="167" t="s">
        <v>18</v>
      </c>
      <c r="J854" s="167" t="s">
        <v>17</v>
      </c>
      <c r="K854" s="168" t="s">
        <v>150</v>
      </c>
      <c r="L854" s="169" t="s">
        <v>156</v>
      </c>
      <c r="M854" s="170"/>
      <c r="O854" s="158"/>
      <c r="P854" s="158"/>
    </row>
    <row r="855" spans="1:16">
      <c r="A855" s="159" t="s">
        <v>953</v>
      </c>
      <c r="B855" s="160" t="s">
        <v>1622</v>
      </c>
      <c r="C855" s="161">
        <v>7.2584745762711904</v>
      </c>
      <c r="D855" s="162">
        <v>1.5607015758435001</v>
      </c>
      <c r="E855" s="163">
        <v>1.897</v>
      </c>
      <c r="F855" s="164">
        <v>1</v>
      </c>
      <c r="G855" s="165">
        <f t="shared" si="13"/>
        <v>1.897</v>
      </c>
      <c r="H855" s="166">
        <f>ROUND('2-Calculator'!$G$23*E855,2)</f>
        <v>10177.41</v>
      </c>
      <c r="I855" s="167" t="s">
        <v>18</v>
      </c>
      <c r="J855" s="167" t="s">
        <v>17</v>
      </c>
      <c r="K855" s="168" t="s">
        <v>150</v>
      </c>
      <c r="L855" s="169" t="s">
        <v>156</v>
      </c>
      <c r="M855" s="170"/>
      <c r="O855" s="158"/>
      <c r="P855" s="158"/>
    </row>
    <row r="856" spans="1:16">
      <c r="A856" s="172" t="s">
        <v>954</v>
      </c>
      <c r="B856" s="173" t="s">
        <v>1622</v>
      </c>
      <c r="C856" s="174">
        <v>12.762295081967199</v>
      </c>
      <c r="D856" s="175">
        <v>2.7307476830343398</v>
      </c>
      <c r="E856" s="176">
        <v>3.3191000000000002</v>
      </c>
      <c r="F856" s="177">
        <v>1</v>
      </c>
      <c r="G856" s="176">
        <f t="shared" si="13"/>
        <v>3.3191000000000002</v>
      </c>
      <c r="H856" s="178">
        <f>ROUND('2-Calculator'!$G$23*E856,2)</f>
        <v>17806.97</v>
      </c>
      <c r="I856" s="179" t="s">
        <v>18</v>
      </c>
      <c r="J856" s="179" t="s">
        <v>17</v>
      </c>
      <c r="K856" s="180" t="s">
        <v>150</v>
      </c>
      <c r="L856" s="181" t="s">
        <v>156</v>
      </c>
      <c r="M856" s="170"/>
      <c r="O856" s="158"/>
      <c r="P856" s="158"/>
    </row>
    <row r="857" spans="1:16">
      <c r="A857" s="182" t="s">
        <v>955</v>
      </c>
      <c r="B857" s="183" t="s">
        <v>1809</v>
      </c>
      <c r="C857" s="184">
        <v>2.0849338454972299</v>
      </c>
      <c r="D857" s="185">
        <v>0.88996374616551499</v>
      </c>
      <c r="E857" s="186">
        <v>1.0818000000000001</v>
      </c>
      <c r="F857" s="187">
        <v>1</v>
      </c>
      <c r="G857" s="165">
        <f t="shared" si="13"/>
        <v>1.0818000000000001</v>
      </c>
      <c r="H857" s="166">
        <f>ROUND('2-Calculator'!$G$23*E857,2)</f>
        <v>5803.86</v>
      </c>
      <c r="I857" s="188" t="s">
        <v>18</v>
      </c>
      <c r="J857" s="188" t="s">
        <v>17</v>
      </c>
      <c r="K857" s="189" t="s">
        <v>150</v>
      </c>
      <c r="L857" s="190" t="s">
        <v>156</v>
      </c>
      <c r="M857" s="170"/>
      <c r="O857" s="158"/>
      <c r="P857" s="158"/>
    </row>
    <row r="858" spans="1:16">
      <c r="A858" s="159" t="s">
        <v>956</v>
      </c>
      <c r="B858" s="160" t="s">
        <v>1809</v>
      </c>
      <c r="C858" s="161">
        <v>4.6232201533406396</v>
      </c>
      <c r="D858" s="162">
        <v>1.21719063882856</v>
      </c>
      <c r="E858" s="163">
        <v>1.4795</v>
      </c>
      <c r="F858" s="164">
        <v>1</v>
      </c>
      <c r="G858" s="165">
        <f t="shared" si="13"/>
        <v>1.4795</v>
      </c>
      <c r="H858" s="166">
        <f>ROUND('2-Calculator'!$G$23*E858,2)</f>
        <v>7937.52</v>
      </c>
      <c r="I858" s="167" t="s">
        <v>18</v>
      </c>
      <c r="J858" s="167" t="s">
        <v>17</v>
      </c>
      <c r="K858" s="168" t="s">
        <v>150</v>
      </c>
      <c r="L858" s="169" t="s">
        <v>156</v>
      </c>
      <c r="M858" s="170"/>
      <c r="O858" s="158"/>
      <c r="P858" s="158"/>
    </row>
    <row r="859" spans="1:16">
      <c r="A859" s="159" t="s">
        <v>957</v>
      </c>
      <c r="B859" s="160" t="s">
        <v>1809</v>
      </c>
      <c r="C859" s="161">
        <v>8.9340659340659307</v>
      </c>
      <c r="D859" s="162">
        <v>1.7808048913830301</v>
      </c>
      <c r="E859" s="163">
        <v>2.1644999999999999</v>
      </c>
      <c r="F859" s="164">
        <v>1</v>
      </c>
      <c r="G859" s="165">
        <f t="shared" si="13"/>
        <v>2.1644999999999999</v>
      </c>
      <c r="H859" s="166">
        <f>ROUND('2-Calculator'!$G$23*E859,2)</f>
        <v>11612.54</v>
      </c>
      <c r="I859" s="167" t="s">
        <v>18</v>
      </c>
      <c r="J859" s="167" t="s">
        <v>17</v>
      </c>
      <c r="K859" s="168" t="s">
        <v>150</v>
      </c>
      <c r="L859" s="169" t="s">
        <v>156</v>
      </c>
      <c r="M859" s="170"/>
      <c r="O859" s="158"/>
      <c r="P859" s="158"/>
    </row>
    <row r="860" spans="1:16">
      <c r="A860" s="172" t="s">
        <v>958</v>
      </c>
      <c r="B860" s="173" t="s">
        <v>1809</v>
      </c>
      <c r="C860" s="174">
        <v>15.3604651162791</v>
      </c>
      <c r="D860" s="175">
        <v>3.0509269066478599</v>
      </c>
      <c r="E860" s="176">
        <v>3.7082999999999999</v>
      </c>
      <c r="F860" s="177">
        <v>1</v>
      </c>
      <c r="G860" s="176">
        <f t="shared" si="13"/>
        <v>3.7082999999999999</v>
      </c>
      <c r="H860" s="178">
        <f>ROUND('2-Calculator'!$G$23*E860,2)</f>
        <v>19895.03</v>
      </c>
      <c r="I860" s="179" t="s">
        <v>18</v>
      </c>
      <c r="J860" s="179" t="s">
        <v>17</v>
      </c>
      <c r="K860" s="180" t="s">
        <v>150</v>
      </c>
      <c r="L860" s="181" t="s">
        <v>156</v>
      </c>
      <c r="M860" s="170"/>
      <c r="O860" s="158"/>
      <c r="P860" s="158"/>
    </row>
    <row r="861" spans="1:16">
      <c r="A861" s="182" t="s">
        <v>959</v>
      </c>
      <c r="B861" s="183" t="s">
        <v>1810</v>
      </c>
      <c r="C861" s="184">
        <v>1.56880509304603</v>
      </c>
      <c r="D861" s="185">
        <v>1.1149900133875501</v>
      </c>
      <c r="E861" s="186">
        <v>1.3552999999999999</v>
      </c>
      <c r="F861" s="187">
        <v>1</v>
      </c>
      <c r="G861" s="165">
        <f t="shared" si="13"/>
        <v>1.3552999999999999</v>
      </c>
      <c r="H861" s="166">
        <f>ROUND('2-Calculator'!$G$23*E861,2)</f>
        <v>7271.18</v>
      </c>
      <c r="I861" s="188" t="s">
        <v>18</v>
      </c>
      <c r="J861" s="188" t="s">
        <v>17</v>
      </c>
      <c r="K861" s="189" t="s">
        <v>150</v>
      </c>
      <c r="L861" s="190" t="s">
        <v>156</v>
      </c>
      <c r="M861" s="170"/>
      <c r="O861" s="158"/>
      <c r="P861" s="158"/>
    </row>
    <row r="862" spans="1:16">
      <c r="A862" s="159" t="s">
        <v>960</v>
      </c>
      <c r="B862" s="160" t="s">
        <v>1810</v>
      </c>
      <c r="C862" s="161">
        <v>1.56880509304603</v>
      </c>
      <c r="D862" s="162">
        <v>1.3544906075582499</v>
      </c>
      <c r="E862" s="163">
        <v>1.6464000000000001</v>
      </c>
      <c r="F862" s="164">
        <v>1</v>
      </c>
      <c r="G862" s="165">
        <f t="shared" si="13"/>
        <v>1.6464000000000001</v>
      </c>
      <c r="H862" s="166">
        <f>ROUND('2-Calculator'!$G$23*E862,2)</f>
        <v>8832.94</v>
      </c>
      <c r="I862" s="167" t="s">
        <v>18</v>
      </c>
      <c r="J862" s="167" t="s">
        <v>17</v>
      </c>
      <c r="K862" s="168" t="s">
        <v>150</v>
      </c>
      <c r="L862" s="169" t="s">
        <v>156</v>
      </c>
      <c r="M862" s="170"/>
      <c r="O862" s="158"/>
      <c r="P862" s="158"/>
    </row>
    <row r="863" spans="1:16">
      <c r="A863" s="159" t="s">
        <v>961</v>
      </c>
      <c r="B863" s="160" t="s">
        <v>1810</v>
      </c>
      <c r="C863" s="161">
        <v>3.3949824970828502</v>
      </c>
      <c r="D863" s="162">
        <v>1.6296339976213301</v>
      </c>
      <c r="E863" s="163">
        <v>1.9806999999999999</v>
      </c>
      <c r="F863" s="164">
        <v>1</v>
      </c>
      <c r="G863" s="165">
        <f t="shared" si="13"/>
        <v>1.9806999999999999</v>
      </c>
      <c r="H863" s="166">
        <f>ROUND('2-Calculator'!$G$23*E863,2)</f>
        <v>10626.46</v>
      </c>
      <c r="I863" s="167" t="s">
        <v>18</v>
      </c>
      <c r="J863" s="167" t="s">
        <v>17</v>
      </c>
      <c r="K863" s="168" t="s">
        <v>150</v>
      </c>
      <c r="L863" s="169" t="s">
        <v>156</v>
      </c>
      <c r="M863" s="170"/>
      <c r="O863" s="158"/>
      <c r="P863" s="158"/>
    </row>
    <row r="864" spans="1:16">
      <c r="A864" s="172" t="s">
        <v>962</v>
      </c>
      <c r="B864" s="173" t="s">
        <v>1810</v>
      </c>
      <c r="C864" s="174">
        <v>15.785714285714301</v>
      </c>
      <c r="D864" s="175">
        <v>3.8519728601863301</v>
      </c>
      <c r="E864" s="176">
        <v>4.6820000000000004</v>
      </c>
      <c r="F864" s="177">
        <v>1</v>
      </c>
      <c r="G864" s="176">
        <f t="shared" si="13"/>
        <v>4.6820000000000004</v>
      </c>
      <c r="H864" s="178">
        <f>ROUND('2-Calculator'!$G$23*E864,2)</f>
        <v>25118.93</v>
      </c>
      <c r="I864" s="179" t="s">
        <v>18</v>
      </c>
      <c r="J864" s="179" t="s">
        <v>17</v>
      </c>
      <c r="K864" s="180" t="s">
        <v>150</v>
      </c>
      <c r="L864" s="181" t="s">
        <v>156</v>
      </c>
      <c r="M864" s="170"/>
      <c r="O864" s="158"/>
      <c r="P864" s="158"/>
    </row>
    <row r="865" spans="1:16">
      <c r="A865" s="182" t="s">
        <v>963</v>
      </c>
      <c r="B865" s="183" t="s">
        <v>1623</v>
      </c>
      <c r="C865" s="184">
        <v>2.5213270142180102</v>
      </c>
      <c r="D865" s="185">
        <v>0.43196334160644001</v>
      </c>
      <c r="E865" s="186">
        <v>0.52510000000000001</v>
      </c>
      <c r="F865" s="187">
        <v>1</v>
      </c>
      <c r="G865" s="165">
        <f t="shared" si="13"/>
        <v>0.52510000000000001</v>
      </c>
      <c r="H865" s="166">
        <f>ROUND('2-Calculator'!$G$23*E865,2)</f>
        <v>2817.16</v>
      </c>
      <c r="I865" s="188" t="s">
        <v>18</v>
      </c>
      <c r="J865" s="188" t="s">
        <v>17</v>
      </c>
      <c r="K865" s="189" t="s">
        <v>150</v>
      </c>
      <c r="L865" s="190" t="s">
        <v>156</v>
      </c>
      <c r="M865" s="170"/>
      <c r="O865" s="158"/>
      <c r="P865" s="158"/>
    </row>
    <row r="866" spans="1:16">
      <c r="A866" s="159" t="s">
        <v>964</v>
      </c>
      <c r="B866" s="160" t="s">
        <v>1623</v>
      </c>
      <c r="C866" s="161">
        <v>4.2495049504950497</v>
      </c>
      <c r="D866" s="162">
        <v>0.63377926239959204</v>
      </c>
      <c r="E866" s="163">
        <v>0.77039999999999997</v>
      </c>
      <c r="F866" s="164">
        <v>1</v>
      </c>
      <c r="G866" s="165">
        <f t="shared" si="13"/>
        <v>0.77039999999999997</v>
      </c>
      <c r="H866" s="166">
        <f>ROUND('2-Calculator'!$G$23*E866,2)</f>
        <v>4133.2</v>
      </c>
      <c r="I866" s="167" t="s">
        <v>18</v>
      </c>
      <c r="J866" s="167" t="s">
        <v>17</v>
      </c>
      <c r="K866" s="168" t="s">
        <v>150</v>
      </c>
      <c r="L866" s="169" t="s">
        <v>156</v>
      </c>
      <c r="M866" s="170"/>
      <c r="O866" s="158"/>
      <c r="P866" s="158"/>
    </row>
    <row r="867" spans="1:16">
      <c r="A867" s="159" t="s">
        <v>965</v>
      </c>
      <c r="B867" s="160" t="s">
        <v>1623</v>
      </c>
      <c r="C867" s="161">
        <v>6.5974781765276402</v>
      </c>
      <c r="D867" s="162">
        <v>0.96967477061593099</v>
      </c>
      <c r="E867" s="163">
        <v>1.1786000000000001</v>
      </c>
      <c r="F867" s="164">
        <v>1</v>
      </c>
      <c r="G867" s="165">
        <f t="shared" si="13"/>
        <v>1.1786000000000001</v>
      </c>
      <c r="H867" s="166">
        <f>ROUND('2-Calculator'!$G$23*E867,2)</f>
        <v>6323.19</v>
      </c>
      <c r="I867" s="167" t="s">
        <v>18</v>
      </c>
      <c r="J867" s="167" t="s">
        <v>17</v>
      </c>
      <c r="K867" s="168" t="s">
        <v>150</v>
      </c>
      <c r="L867" s="169" t="s">
        <v>156</v>
      </c>
      <c r="M867" s="170"/>
      <c r="O867" s="158"/>
      <c r="P867" s="158"/>
    </row>
    <row r="868" spans="1:16">
      <c r="A868" s="172" t="s">
        <v>966</v>
      </c>
      <c r="B868" s="173" t="s">
        <v>1623</v>
      </c>
      <c r="C868" s="174">
        <v>9.6193548387096808</v>
      </c>
      <c r="D868" s="175">
        <v>1.44729377171338</v>
      </c>
      <c r="E868" s="176">
        <v>1.7592000000000001</v>
      </c>
      <c r="F868" s="177">
        <v>1</v>
      </c>
      <c r="G868" s="176">
        <f t="shared" si="13"/>
        <v>1.7592000000000001</v>
      </c>
      <c r="H868" s="178">
        <f>ROUND('2-Calculator'!$G$23*E868,2)</f>
        <v>9438.11</v>
      </c>
      <c r="I868" s="179" t="s">
        <v>18</v>
      </c>
      <c r="J868" s="179" t="s">
        <v>17</v>
      </c>
      <c r="K868" s="180" t="s">
        <v>150</v>
      </c>
      <c r="L868" s="181" t="s">
        <v>156</v>
      </c>
      <c r="M868" s="170"/>
      <c r="O868" s="158"/>
      <c r="P868" s="158"/>
    </row>
    <row r="869" spans="1:16">
      <c r="A869" s="182" t="s">
        <v>967</v>
      </c>
      <c r="B869" s="183" t="s">
        <v>1624</v>
      </c>
      <c r="C869" s="184">
        <v>2.7013888888888902</v>
      </c>
      <c r="D869" s="185">
        <v>0.44748844996646497</v>
      </c>
      <c r="E869" s="186">
        <v>0.54390000000000005</v>
      </c>
      <c r="F869" s="187">
        <v>1</v>
      </c>
      <c r="G869" s="165">
        <f t="shared" si="13"/>
        <v>0.54390000000000005</v>
      </c>
      <c r="H869" s="166">
        <f>ROUND('2-Calculator'!$G$23*E869,2)</f>
        <v>2918.02</v>
      </c>
      <c r="I869" s="188" t="s">
        <v>18</v>
      </c>
      <c r="J869" s="188" t="s">
        <v>17</v>
      </c>
      <c r="K869" s="189" t="s">
        <v>150</v>
      </c>
      <c r="L869" s="190" t="s">
        <v>156</v>
      </c>
      <c r="M869" s="170"/>
      <c r="O869" s="158"/>
      <c r="P869" s="158"/>
    </row>
    <row r="870" spans="1:16">
      <c r="A870" s="159" t="s">
        <v>968</v>
      </c>
      <c r="B870" s="160" t="s">
        <v>1624</v>
      </c>
      <c r="C870" s="161">
        <v>3.6318507412960201</v>
      </c>
      <c r="D870" s="162">
        <v>0.58877889768980096</v>
      </c>
      <c r="E870" s="163">
        <v>0.7157</v>
      </c>
      <c r="F870" s="164">
        <v>1</v>
      </c>
      <c r="G870" s="165">
        <f t="shared" si="13"/>
        <v>0.7157</v>
      </c>
      <c r="H870" s="166">
        <f>ROUND('2-Calculator'!$G$23*E870,2)</f>
        <v>3839.73</v>
      </c>
      <c r="I870" s="167" t="s">
        <v>18</v>
      </c>
      <c r="J870" s="167" t="s">
        <v>17</v>
      </c>
      <c r="K870" s="168" t="s">
        <v>150</v>
      </c>
      <c r="L870" s="169" t="s">
        <v>156</v>
      </c>
      <c r="M870" s="170"/>
      <c r="O870" s="158"/>
      <c r="P870" s="158"/>
    </row>
    <row r="871" spans="1:16">
      <c r="A871" s="159" t="s">
        <v>969</v>
      </c>
      <c r="B871" s="160" t="s">
        <v>1624</v>
      </c>
      <c r="C871" s="161">
        <v>5.6411024565608097</v>
      </c>
      <c r="D871" s="162">
        <v>0.87910182008514903</v>
      </c>
      <c r="E871" s="163">
        <v>1.0685</v>
      </c>
      <c r="F871" s="164">
        <v>1</v>
      </c>
      <c r="G871" s="165">
        <f t="shared" si="13"/>
        <v>1.0685</v>
      </c>
      <c r="H871" s="166">
        <f>ROUND('2-Calculator'!$G$23*E871,2)</f>
        <v>5732.5</v>
      </c>
      <c r="I871" s="167" t="s">
        <v>18</v>
      </c>
      <c r="J871" s="167" t="s">
        <v>17</v>
      </c>
      <c r="K871" s="168" t="s">
        <v>150</v>
      </c>
      <c r="L871" s="169" t="s">
        <v>156</v>
      </c>
      <c r="M871" s="170"/>
      <c r="O871" s="158"/>
      <c r="P871" s="158"/>
    </row>
    <row r="872" spans="1:16">
      <c r="A872" s="172" t="s">
        <v>970</v>
      </c>
      <c r="B872" s="173" t="s">
        <v>1624</v>
      </c>
      <c r="C872" s="174">
        <v>9.5729166666666696</v>
      </c>
      <c r="D872" s="175">
        <v>1.6262804069705401</v>
      </c>
      <c r="E872" s="176">
        <v>1.9766999999999999</v>
      </c>
      <c r="F872" s="177">
        <v>1</v>
      </c>
      <c r="G872" s="176">
        <f t="shared" si="13"/>
        <v>1.9766999999999999</v>
      </c>
      <c r="H872" s="178">
        <f>ROUND('2-Calculator'!$G$23*E872,2)</f>
        <v>10605</v>
      </c>
      <c r="I872" s="179" t="s">
        <v>18</v>
      </c>
      <c r="J872" s="179" t="s">
        <v>17</v>
      </c>
      <c r="K872" s="180" t="s">
        <v>150</v>
      </c>
      <c r="L872" s="181" t="s">
        <v>156</v>
      </c>
      <c r="M872" s="170"/>
      <c r="O872" s="158"/>
      <c r="P872" s="158"/>
    </row>
    <row r="873" spans="1:16">
      <c r="A873" s="182" t="s">
        <v>971</v>
      </c>
      <c r="B873" s="183" t="s">
        <v>1811</v>
      </c>
      <c r="C873" s="184">
        <v>2.5307621671258</v>
      </c>
      <c r="D873" s="185">
        <v>1.2442780077759701</v>
      </c>
      <c r="E873" s="186">
        <v>1.5124</v>
      </c>
      <c r="F873" s="187">
        <v>1</v>
      </c>
      <c r="G873" s="165">
        <f t="shared" si="13"/>
        <v>1.5124</v>
      </c>
      <c r="H873" s="166">
        <f>ROUND('2-Calculator'!$G$23*E873,2)</f>
        <v>8114.03</v>
      </c>
      <c r="I873" s="188" t="s">
        <v>18</v>
      </c>
      <c r="J873" s="188" t="s">
        <v>17</v>
      </c>
      <c r="K873" s="189" t="s">
        <v>150</v>
      </c>
      <c r="L873" s="190" t="s">
        <v>156</v>
      </c>
      <c r="M873" s="170"/>
      <c r="O873" s="158"/>
      <c r="P873" s="158"/>
    </row>
    <row r="874" spans="1:16">
      <c r="A874" s="159" t="s">
        <v>972</v>
      </c>
      <c r="B874" s="160" t="s">
        <v>1811</v>
      </c>
      <c r="C874" s="161">
        <v>3.85127362366475</v>
      </c>
      <c r="D874" s="162">
        <v>1.5482657727732501</v>
      </c>
      <c r="E874" s="163">
        <v>1.8818999999999999</v>
      </c>
      <c r="F874" s="164">
        <v>1</v>
      </c>
      <c r="G874" s="165">
        <f t="shared" si="13"/>
        <v>1.8818999999999999</v>
      </c>
      <c r="H874" s="166">
        <f>ROUND('2-Calculator'!$G$23*E874,2)</f>
        <v>10096.39</v>
      </c>
      <c r="I874" s="167" t="s">
        <v>18</v>
      </c>
      <c r="J874" s="167" t="s">
        <v>17</v>
      </c>
      <c r="K874" s="168" t="s">
        <v>150</v>
      </c>
      <c r="L874" s="169" t="s">
        <v>156</v>
      </c>
      <c r="M874" s="170"/>
      <c r="O874" s="158"/>
      <c r="P874" s="158"/>
    </row>
    <row r="875" spans="1:16">
      <c r="A875" s="159" t="s">
        <v>973</v>
      </c>
      <c r="B875" s="160" t="s">
        <v>1811</v>
      </c>
      <c r="C875" s="161">
        <v>7.9770992366412203</v>
      </c>
      <c r="D875" s="162">
        <v>2.4044121568839398</v>
      </c>
      <c r="E875" s="163">
        <v>2.9224999999999999</v>
      </c>
      <c r="F875" s="164">
        <v>1</v>
      </c>
      <c r="G875" s="165">
        <f t="shared" si="13"/>
        <v>2.9224999999999999</v>
      </c>
      <c r="H875" s="166">
        <f>ROUND('2-Calculator'!$G$23*E875,2)</f>
        <v>15679.21</v>
      </c>
      <c r="I875" s="167" t="s">
        <v>18</v>
      </c>
      <c r="J875" s="167" t="s">
        <v>17</v>
      </c>
      <c r="K875" s="168" t="s">
        <v>150</v>
      </c>
      <c r="L875" s="169" t="s">
        <v>156</v>
      </c>
      <c r="M875" s="170"/>
      <c r="O875" s="158"/>
      <c r="P875" s="158"/>
    </row>
    <row r="876" spans="1:16">
      <c r="A876" s="172" t="s">
        <v>974</v>
      </c>
      <c r="B876" s="173" t="s">
        <v>1811</v>
      </c>
      <c r="C876" s="174">
        <v>15.4807692307692</v>
      </c>
      <c r="D876" s="175">
        <v>4.3902468179262399</v>
      </c>
      <c r="E876" s="176">
        <v>5.3361999999999998</v>
      </c>
      <c r="F876" s="177">
        <v>1</v>
      </c>
      <c r="G876" s="176">
        <f t="shared" si="13"/>
        <v>5.3361999999999998</v>
      </c>
      <c r="H876" s="178">
        <f>ROUND('2-Calculator'!$G$23*E876,2)</f>
        <v>28628.71</v>
      </c>
      <c r="I876" s="179" t="s">
        <v>18</v>
      </c>
      <c r="J876" s="179" t="s">
        <v>17</v>
      </c>
      <c r="K876" s="180" t="s">
        <v>150</v>
      </c>
      <c r="L876" s="181" t="s">
        <v>156</v>
      </c>
      <c r="M876" s="170"/>
      <c r="O876" s="158"/>
      <c r="P876" s="158"/>
    </row>
    <row r="877" spans="1:16">
      <c r="A877" s="182" t="s">
        <v>975</v>
      </c>
      <c r="B877" s="183" t="s">
        <v>1812</v>
      </c>
      <c r="C877" s="184">
        <v>3.4806835066864799</v>
      </c>
      <c r="D877" s="185">
        <v>1.31003708800812</v>
      </c>
      <c r="E877" s="186">
        <v>1.5923</v>
      </c>
      <c r="F877" s="187">
        <v>1</v>
      </c>
      <c r="G877" s="165">
        <f t="shared" si="13"/>
        <v>1.5923</v>
      </c>
      <c r="H877" s="166">
        <f>ROUND('2-Calculator'!$G$23*E877,2)</f>
        <v>8542.69</v>
      </c>
      <c r="I877" s="188" t="s">
        <v>18</v>
      </c>
      <c r="J877" s="188" t="s">
        <v>17</v>
      </c>
      <c r="K877" s="189" t="s">
        <v>150</v>
      </c>
      <c r="L877" s="190" t="s">
        <v>156</v>
      </c>
      <c r="M877" s="170"/>
      <c r="O877" s="158"/>
      <c r="P877" s="158"/>
    </row>
    <row r="878" spans="1:16">
      <c r="A878" s="159" t="s">
        <v>976</v>
      </c>
      <c r="B878" s="160" t="s">
        <v>1812</v>
      </c>
      <c r="C878" s="161">
        <v>4.7429605792437703</v>
      </c>
      <c r="D878" s="162">
        <v>1.5674427163578599</v>
      </c>
      <c r="E878" s="163">
        <v>1.9051</v>
      </c>
      <c r="F878" s="164">
        <v>1</v>
      </c>
      <c r="G878" s="165">
        <f t="shared" si="13"/>
        <v>1.9051</v>
      </c>
      <c r="H878" s="166">
        <f>ROUND('2-Calculator'!$G$23*E878,2)</f>
        <v>10220.86</v>
      </c>
      <c r="I878" s="167" t="s">
        <v>18</v>
      </c>
      <c r="J878" s="167" t="s">
        <v>17</v>
      </c>
      <c r="K878" s="168" t="s">
        <v>150</v>
      </c>
      <c r="L878" s="169" t="s">
        <v>156</v>
      </c>
      <c r="M878" s="170"/>
      <c r="O878" s="158"/>
      <c r="P878" s="158"/>
    </row>
    <row r="879" spans="1:16">
      <c r="A879" s="159" t="s">
        <v>977</v>
      </c>
      <c r="B879" s="160" t="s">
        <v>1812</v>
      </c>
      <c r="C879" s="161">
        <v>8.34943473792395</v>
      </c>
      <c r="D879" s="162">
        <v>2.33447131580126</v>
      </c>
      <c r="E879" s="163">
        <v>2.8374999999999999</v>
      </c>
      <c r="F879" s="164">
        <v>1</v>
      </c>
      <c r="G879" s="165">
        <f t="shared" si="13"/>
        <v>2.8374999999999999</v>
      </c>
      <c r="H879" s="166">
        <f>ROUND('2-Calculator'!$G$23*E879,2)</f>
        <v>15223.19</v>
      </c>
      <c r="I879" s="167" t="s">
        <v>18</v>
      </c>
      <c r="J879" s="167" t="s">
        <v>17</v>
      </c>
      <c r="K879" s="168" t="s">
        <v>150</v>
      </c>
      <c r="L879" s="169" t="s">
        <v>156</v>
      </c>
      <c r="M879" s="170"/>
      <c r="O879" s="158"/>
      <c r="P879" s="158"/>
    </row>
    <row r="880" spans="1:16">
      <c r="A880" s="172" t="s">
        <v>978</v>
      </c>
      <c r="B880" s="173" t="s">
        <v>1812</v>
      </c>
      <c r="C880" s="174">
        <v>14.9041095890411</v>
      </c>
      <c r="D880" s="175">
        <v>4.2887505707398503</v>
      </c>
      <c r="E880" s="176">
        <v>5.2129000000000003</v>
      </c>
      <c r="F880" s="177">
        <v>1</v>
      </c>
      <c r="G880" s="176">
        <f t="shared" si="13"/>
        <v>5.2129000000000003</v>
      </c>
      <c r="H880" s="178">
        <f>ROUND('2-Calculator'!$G$23*E880,2)</f>
        <v>27967.21</v>
      </c>
      <c r="I880" s="179" t="s">
        <v>18</v>
      </c>
      <c r="J880" s="179" t="s">
        <v>17</v>
      </c>
      <c r="K880" s="180" t="s">
        <v>150</v>
      </c>
      <c r="L880" s="181" t="s">
        <v>156</v>
      </c>
      <c r="M880" s="170"/>
      <c r="O880" s="158"/>
      <c r="P880" s="158"/>
    </row>
    <row r="881" spans="1:16">
      <c r="A881" s="182" t="s">
        <v>979</v>
      </c>
      <c r="B881" s="183" t="s">
        <v>1813</v>
      </c>
      <c r="C881" s="184">
        <v>2.2156945027276498</v>
      </c>
      <c r="D881" s="185">
        <v>1.1531363007058899</v>
      </c>
      <c r="E881" s="186">
        <v>1.4016</v>
      </c>
      <c r="F881" s="187">
        <v>1</v>
      </c>
      <c r="G881" s="165">
        <f t="shared" si="13"/>
        <v>1.4016</v>
      </c>
      <c r="H881" s="166">
        <f>ROUND('2-Calculator'!$G$23*E881,2)</f>
        <v>7519.58</v>
      </c>
      <c r="I881" s="188" t="s">
        <v>18</v>
      </c>
      <c r="J881" s="188" t="s">
        <v>17</v>
      </c>
      <c r="K881" s="189" t="s">
        <v>150</v>
      </c>
      <c r="L881" s="190" t="s">
        <v>156</v>
      </c>
      <c r="M881" s="170"/>
      <c r="O881" s="158"/>
      <c r="P881" s="158"/>
    </row>
    <row r="882" spans="1:16">
      <c r="A882" s="159" t="s">
        <v>980</v>
      </c>
      <c r="B882" s="160" t="s">
        <v>1813</v>
      </c>
      <c r="C882" s="161">
        <v>3.2953264832615199</v>
      </c>
      <c r="D882" s="162">
        <v>1.3722688271535499</v>
      </c>
      <c r="E882" s="163">
        <v>1.6679999999999999</v>
      </c>
      <c r="F882" s="164">
        <v>1</v>
      </c>
      <c r="G882" s="165">
        <f t="shared" si="13"/>
        <v>1.6679999999999999</v>
      </c>
      <c r="H882" s="166">
        <f>ROUND('2-Calculator'!$G$23*E882,2)</f>
        <v>8948.82</v>
      </c>
      <c r="I882" s="167" t="s">
        <v>18</v>
      </c>
      <c r="J882" s="167" t="s">
        <v>17</v>
      </c>
      <c r="K882" s="168" t="s">
        <v>150</v>
      </c>
      <c r="L882" s="169" t="s">
        <v>156</v>
      </c>
      <c r="M882" s="170"/>
      <c r="O882" s="158"/>
      <c r="P882" s="158"/>
    </row>
    <row r="883" spans="1:16">
      <c r="A883" s="159" t="s">
        <v>981</v>
      </c>
      <c r="B883" s="160" t="s">
        <v>1813</v>
      </c>
      <c r="C883" s="161">
        <v>7.61962134251291</v>
      </c>
      <c r="D883" s="162">
        <v>2.18725087766627</v>
      </c>
      <c r="E883" s="163">
        <v>2.6585999999999999</v>
      </c>
      <c r="F883" s="164">
        <v>1</v>
      </c>
      <c r="G883" s="165">
        <f t="shared" si="13"/>
        <v>2.6585999999999999</v>
      </c>
      <c r="H883" s="166">
        <f>ROUND('2-Calculator'!$G$23*E883,2)</f>
        <v>14263.39</v>
      </c>
      <c r="I883" s="167" t="s">
        <v>18</v>
      </c>
      <c r="J883" s="167" t="s">
        <v>17</v>
      </c>
      <c r="K883" s="168" t="s">
        <v>150</v>
      </c>
      <c r="L883" s="169" t="s">
        <v>156</v>
      </c>
      <c r="M883" s="170"/>
      <c r="O883" s="158"/>
      <c r="P883" s="158"/>
    </row>
    <row r="884" spans="1:16">
      <c r="A884" s="172" t="s">
        <v>982</v>
      </c>
      <c r="B884" s="173" t="s">
        <v>1813</v>
      </c>
      <c r="C884" s="174">
        <v>13.3892215568862</v>
      </c>
      <c r="D884" s="175">
        <v>3.7533750489579898</v>
      </c>
      <c r="E884" s="176">
        <v>4.5621999999999998</v>
      </c>
      <c r="F884" s="177">
        <v>1</v>
      </c>
      <c r="G884" s="176">
        <f t="shared" si="13"/>
        <v>4.5621999999999998</v>
      </c>
      <c r="H884" s="178">
        <f>ROUND('2-Calculator'!$G$23*E884,2)</f>
        <v>24476.2</v>
      </c>
      <c r="I884" s="179" t="s">
        <v>18</v>
      </c>
      <c r="J884" s="179" t="s">
        <v>17</v>
      </c>
      <c r="K884" s="180" t="s">
        <v>150</v>
      </c>
      <c r="L884" s="181" t="s">
        <v>156</v>
      </c>
      <c r="M884" s="170"/>
      <c r="O884" s="158"/>
      <c r="P884" s="158"/>
    </row>
    <row r="885" spans="1:16">
      <c r="A885" s="182" t="s">
        <v>983</v>
      </c>
      <c r="B885" s="183" t="s">
        <v>1814</v>
      </c>
      <c r="C885" s="184">
        <v>1.99295636861671</v>
      </c>
      <c r="D885" s="185">
        <v>0.89896196661322703</v>
      </c>
      <c r="E885" s="186">
        <v>1.0927</v>
      </c>
      <c r="F885" s="187">
        <v>1</v>
      </c>
      <c r="G885" s="165">
        <f t="shared" si="13"/>
        <v>1.0927</v>
      </c>
      <c r="H885" s="166">
        <f>ROUND('2-Calculator'!$G$23*E885,2)</f>
        <v>5862.34</v>
      </c>
      <c r="I885" s="188" t="s">
        <v>18</v>
      </c>
      <c r="J885" s="188" t="s">
        <v>17</v>
      </c>
      <c r="K885" s="189" t="s">
        <v>150</v>
      </c>
      <c r="L885" s="190" t="s">
        <v>156</v>
      </c>
      <c r="M885" s="170"/>
      <c r="O885" s="158"/>
      <c r="P885" s="158"/>
    </row>
    <row r="886" spans="1:16">
      <c r="A886" s="159" t="s">
        <v>984</v>
      </c>
      <c r="B886" s="160" t="s">
        <v>1814</v>
      </c>
      <c r="C886" s="161">
        <v>2.6888307470227399</v>
      </c>
      <c r="D886" s="162">
        <v>1.0759085293936901</v>
      </c>
      <c r="E886" s="163">
        <v>1.3077000000000001</v>
      </c>
      <c r="F886" s="164">
        <v>1</v>
      </c>
      <c r="G886" s="165">
        <f t="shared" si="13"/>
        <v>1.3077000000000001</v>
      </c>
      <c r="H886" s="166">
        <f>ROUND('2-Calculator'!$G$23*E886,2)</f>
        <v>7015.81</v>
      </c>
      <c r="I886" s="167" t="s">
        <v>18</v>
      </c>
      <c r="J886" s="167" t="s">
        <v>17</v>
      </c>
      <c r="K886" s="168" t="s">
        <v>150</v>
      </c>
      <c r="L886" s="169" t="s">
        <v>156</v>
      </c>
      <c r="M886" s="170"/>
      <c r="O886" s="158"/>
      <c r="P886" s="158"/>
    </row>
    <row r="887" spans="1:16">
      <c r="A887" s="159" t="s">
        <v>985</v>
      </c>
      <c r="B887" s="160" t="s">
        <v>1814</v>
      </c>
      <c r="C887" s="161">
        <v>5.8813716404077896</v>
      </c>
      <c r="D887" s="162">
        <v>1.7429610996912199</v>
      </c>
      <c r="E887" s="163">
        <v>2.1185999999999998</v>
      </c>
      <c r="F887" s="164">
        <v>1</v>
      </c>
      <c r="G887" s="165">
        <f t="shared" si="13"/>
        <v>2.1185999999999998</v>
      </c>
      <c r="H887" s="166">
        <f>ROUND('2-Calculator'!$G$23*E887,2)</f>
        <v>11366.29</v>
      </c>
      <c r="I887" s="167" t="s">
        <v>18</v>
      </c>
      <c r="J887" s="167" t="s">
        <v>17</v>
      </c>
      <c r="K887" s="168" t="s">
        <v>150</v>
      </c>
      <c r="L887" s="169" t="s">
        <v>156</v>
      </c>
      <c r="M887" s="170"/>
      <c r="O887" s="158"/>
      <c r="P887" s="158"/>
    </row>
    <row r="888" spans="1:16">
      <c r="A888" s="172" t="s">
        <v>986</v>
      </c>
      <c r="B888" s="173" t="s">
        <v>1814</v>
      </c>
      <c r="C888" s="174">
        <v>11.356557377049199</v>
      </c>
      <c r="D888" s="175">
        <v>3.0393857779254199</v>
      </c>
      <c r="E888" s="176">
        <v>3.6943000000000001</v>
      </c>
      <c r="F888" s="177">
        <v>1</v>
      </c>
      <c r="G888" s="176">
        <f t="shared" si="13"/>
        <v>3.6943000000000001</v>
      </c>
      <c r="H888" s="178">
        <f>ROUND('2-Calculator'!$G$23*E888,2)</f>
        <v>19819.919999999998</v>
      </c>
      <c r="I888" s="179" t="s">
        <v>18</v>
      </c>
      <c r="J888" s="179" t="s">
        <v>17</v>
      </c>
      <c r="K888" s="180" t="s">
        <v>150</v>
      </c>
      <c r="L888" s="181" t="s">
        <v>156</v>
      </c>
      <c r="M888" s="170"/>
      <c r="O888" s="158"/>
      <c r="P888" s="158"/>
    </row>
    <row r="889" spans="1:16">
      <c r="A889" s="182" t="s">
        <v>987</v>
      </c>
      <c r="B889" s="183" t="s">
        <v>1625</v>
      </c>
      <c r="C889" s="184">
        <v>1.55876685934489</v>
      </c>
      <c r="D889" s="185">
        <v>0.73456664541081795</v>
      </c>
      <c r="E889" s="186">
        <v>0.89290000000000003</v>
      </c>
      <c r="F889" s="187">
        <v>1</v>
      </c>
      <c r="G889" s="165">
        <f t="shared" si="13"/>
        <v>0.89290000000000003</v>
      </c>
      <c r="H889" s="166">
        <f>ROUND('2-Calculator'!$G$23*E889,2)</f>
        <v>4790.41</v>
      </c>
      <c r="I889" s="188" t="s">
        <v>18</v>
      </c>
      <c r="J889" s="188" t="s">
        <v>17</v>
      </c>
      <c r="K889" s="189" t="s">
        <v>150</v>
      </c>
      <c r="L889" s="190" t="s">
        <v>156</v>
      </c>
      <c r="M889" s="170"/>
      <c r="O889" s="158"/>
      <c r="P889" s="158"/>
    </row>
    <row r="890" spans="1:16">
      <c r="A890" s="159" t="s">
        <v>988</v>
      </c>
      <c r="B890" s="160" t="s">
        <v>1625</v>
      </c>
      <c r="C890" s="161">
        <v>1.97041763341067</v>
      </c>
      <c r="D890" s="162">
        <v>1.10995053167088</v>
      </c>
      <c r="E890" s="163">
        <v>1.3492</v>
      </c>
      <c r="F890" s="164">
        <v>1</v>
      </c>
      <c r="G890" s="165">
        <f t="shared" si="13"/>
        <v>1.3492</v>
      </c>
      <c r="H890" s="166">
        <f>ROUND('2-Calculator'!$G$23*E890,2)</f>
        <v>7238.46</v>
      </c>
      <c r="I890" s="167" t="s">
        <v>18</v>
      </c>
      <c r="J890" s="167" t="s">
        <v>17</v>
      </c>
      <c r="K890" s="168" t="s">
        <v>150</v>
      </c>
      <c r="L890" s="169" t="s">
        <v>156</v>
      </c>
      <c r="M890" s="170"/>
      <c r="O890" s="158"/>
      <c r="P890" s="158"/>
    </row>
    <row r="891" spans="1:16">
      <c r="A891" s="159" t="s">
        <v>989</v>
      </c>
      <c r="B891" s="160" t="s">
        <v>1625</v>
      </c>
      <c r="C891" s="161">
        <v>6.7962962962963003</v>
      </c>
      <c r="D891" s="162">
        <v>1.95690755321974</v>
      </c>
      <c r="E891" s="163">
        <v>2.3786</v>
      </c>
      <c r="F891" s="164">
        <v>1</v>
      </c>
      <c r="G891" s="165">
        <f t="shared" si="13"/>
        <v>2.3786</v>
      </c>
      <c r="H891" s="166">
        <f>ROUND('2-Calculator'!$G$23*E891,2)</f>
        <v>12761.19</v>
      </c>
      <c r="I891" s="167" t="s">
        <v>18</v>
      </c>
      <c r="J891" s="167" t="s">
        <v>17</v>
      </c>
      <c r="K891" s="168" t="s">
        <v>150</v>
      </c>
      <c r="L891" s="169" t="s">
        <v>156</v>
      </c>
      <c r="M891" s="170"/>
      <c r="O891" s="158"/>
      <c r="P891" s="158"/>
    </row>
    <row r="892" spans="1:16">
      <c r="A892" s="172" t="s">
        <v>990</v>
      </c>
      <c r="B892" s="173" t="s">
        <v>1625</v>
      </c>
      <c r="C892" s="174">
        <v>13.304347826087</v>
      </c>
      <c r="D892" s="175">
        <v>2.9123649486919199</v>
      </c>
      <c r="E892" s="176">
        <v>3.5398999999999998</v>
      </c>
      <c r="F892" s="177">
        <v>1</v>
      </c>
      <c r="G892" s="176">
        <f t="shared" si="13"/>
        <v>3.5398999999999998</v>
      </c>
      <c r="H892" s="178">
        <f>ROUND('2-Calculator'!$G$23*E892,2)</f>
        <v>18991.560000000001</v>
      </c>
      <c r="I892" s="179" t="s">
        <v>18</v>
      </c>
      <c r="J892" s="179" t="s">
        <v>17</v>
      </c>
      <c r="K892" s="180" t="s">
        <v>150</v>
      </c>
      <c r="L892" s="181" t="s">
        <v>156</v>
      </c>
      <c r="M892" s="170"/>
      <c r="O892" s="158"/>
      <c r="P892" s="158"/>
    </row>
    <row r="893" spans="1:16">
      <c r="A893" s="182" t="s">
        <v>991</v>
      </c>
      <c r="B893" s="183" t="s">
        <v>1815</v>
      </c>
      <c r="C893" s="184">
        <v>2.0562962962963001</v>
      </c>
      <c r="D893" s="185">
        <v>0.637861214309557</v>
      </c>
      <c r="E893" s="186">
        <v>0.77539999999999998</v>
      </c>
      <c r="F893" s="187">
        <v>1</v>
      </c>
      <c r="G893" s="165">
        <f t="shared" si="13"/>
        <v>0.77539999999999998</v>
      </c>
      <c r="H893" s="166">
        <f>ROUND('2-Calculator'!$G$23*E893,2)</f>
        <v>4160.0200000000004</v>
      </c>
      <c r="I893" s="188" t="s">
        <v>18</v>
      </c>
      <c r="J893" s="188" t="s">
        <v>17</v>
      </c>
      <c r="K893" s="189" t="s">
        <v>150</v>
      </c>
      <c r="L893" s="190" t="s">
        <v>156</v>
      </c>
      <c r="M893" s="170"/>
      <c r="O893" s="158"/>
      <c r="P893" s="158"/>
    </row>
    <row r="894" spans="1:16">
      <c r="A894" s="159" t="s">
        <v>992</v>
      </c>
      <c r="B894" s="160" t="s">
        <v>1815</v>
      </c>
      <c r="C894" s="161">
        <v>3.24006762468301</v>
      </c>
      <c r="D894" s="162">
        <v>0.83940283411425598</v>
      </c>
      <c r="E894" s="163">
        <v>1.0203</v>
      </c>
      <c r="F894" s="164">
        <v>1</v>
      </c>
      <c r="G894" s="165">
        <f t="shared" si="13"/>
        <v>1.0203</v>
      </c>
      <c r="H894" s="166">
        <f>ROUND('2-Calculator'!$G$23*E894,2)</f>
        <v>5473.91</v>
      </c>
      <c r="I894" s="167" t="s">
        <v>18</v>
      </c>
      <c r="J894" s="167" t="s">
        <v>17</v>
      </c>
      <c r="K894" s="168" t="s">
        <v>150</v>
      </c>
      <c r="L894" s="169" t="s">
        <v>156</v>
      </c>
      <c r="M894" s="170"/>
      <c r="O894" s="158"/>
      <c r="P894" s="158"/>
    </row>
    <row r="895" spans="1:16">
      <c r="A895" s="159" t="s">
        <v>993</v>
      </c>
      <c r="B895" s="160" t="s">
        <v>1815</v>
      </c>
      <c r="C895" s="161">
        <v>7.20720720720721</v>
      </c>
      <c r="D895" s="162">
        <v>1.42490543236933</v>
      </c>
      <c r="E895" s="163">
        <v>1.7319</v>
      </c>
      <c r="F895" s="164">
        <v>1</v>
      </c>
      <c r="G895" s="165">
        <f t="shared" si="13"/>
        <v>1.7319</v>
      </c>
      <c r="H895" s="166">
        <f>ROUND('2-Calculator'!$G$23*E895,2)</f>
        <v>9291.64</v>
      </c>
      <c r="I895" s="167" t="s">
        <v>18</v>
      </c>
      <c r="J895" s="167" t="s">
        <v>17</v>
      </c>
      <c r="K895" s="168" t="s">
        <v>150</v>
      </c>
      <c r="L895" s="169" t="s">
        <v>156</v>
      </c>
      <c r="M895" s="170"/>
      <c r="O895" s="158"/>
      <c r="P895" s="158"/>
    </row>
    <row r="896" spans="1:16">
      <c r="A896" s="172" t="s">
        <v>994</v>
      </c>
      <c r="B896" s="173" t="s">
        <v>1815</v>
      </c>
      <c r="C896" s="174">
        <v>14.5846153846154</v>
      </c>
      <c r="D896" s="175">
        <v>2.8987959127409502</v>
      </c>
      <c r="E896" s="176">
        <v>3.5234000000000001</v>
      </c>
      <c r="F896" s="177">
        <v>1</v>
      </c>
      <c r="G896" s="176">
        <f t="shared" si="13"/>
        <v>3.5234000000000001</v>
      </c>
      <c r="H896" s="178">
        <f>ROUND('2-Calculator'!$G$23*E896,2)</f>
        <v>18903.04</v>
      </c>
      <c r="I896" s="179" t="s">
        <v>18</v>
      </c>
      <c r="J896" s="179" t="s">
        <v>17</v>
      </c>
      <c r="K896" s="180" t="s">
        <v>150</v>
      </c>
      <c r="L896" s="181" t="s">
        <v>156</v>
      </c>
      <c r="M896" s="170"/>
      <c r="O896" s="158"/>
      <c r="P896" s="158"/>
    </row>
    <row r="897" spans="1:16">
      <c r="A897" s="182" t="s">
        <v>995</v>
      </c>
      <c r="B897" s="183" t="s">
        <v>1816</v>
      </c>
      <c r="C897" s="184">
        <v>2.3039608366711199</v>
      </c>
      <c r="D897" s="185">
        <v>0.78793116127280205</v>
      </c>
      <c r="E897" s="186">
        <v>0.9577</v>
      </c>
      <c r="F897" s="187">
        <v>1</v>
      </c>
      <c r="G897" s="165">
        <f t="shared" si="13"/>
        <v>0.9577</v>
      </c>
      <c r="H897" s="166">
        <f>ROUND('2-Calculator'!$G$23*E897,2)</f>
        <v>5138.0600000000004</v>
      </c>
      <c r="I897" s="188" t="s">
        <v>18</v>
      </c>
      <c r="J897" s="188" t="s">
        <v>17</v>
      </c>
      <c r="K897" s="189" t="s">
        <v>150</v>
      </c>
      <c r="L897" s="190" t="s">
        <v>156</v>
      </c>
      <c r="M897" s="170"/>
      <c r="O897" s="158"/>
      <c r="P897" s="158"/>
    </row>
    <row r="898" spans="1:16">
      <c r="A898" s="159" t="s">
        <v>996</v>
      </c>
      <c r="B898" s="160" t="s">
        <v>1816</v>
      </c>
      <c r="C898" s="161">
        <v>4.1617728531856004</v>
      </c>
      <c r="D898" s="162">
        <v>1.1028364460484299</v>
      </c>
      <c r="E898" s="163">
        <v>1.3404</v>
      </c>
      <c r="F898" s="164">
        <v>1</v>
      </c>
      <c r="G898" s="165">
        <f t="shared" si="13"/>
        <v>1.3404</v>
      </c>
      <c r="H898" s="166">
        <f>ROUND('2-Calculator'!$G$23*E898,2)</f>
        <v>7191.25</v>
      </c>
      <c r="I898" s="167" t="s">
        <v>18</v>
      </c>
      <c r="J898" s="167" t="s">
        <v>17</v>
      </c>
      <c r="K898" s="168" t="s">
        <v>150</v>
      </c>
      <c r="L898" s="169" t="s">
        <v>156</v>
      </c>
      <c r="M898" s="170"/>
      <c r="O898" s="158"/>
      <c r="P898" s="158"/>
    </row>
    <row r="899" spans="1:16">
      <c r="A899" s="159" t="s">
        <v>997</v>
      </c>
      <c r="B899" s="160" t="s">
        <v>1816</v>
      </c>
      <c r="C899" s="161">
        <v>8.8496583143507994</v>
      </c>
      <c r="D899" s="162">
        <v>1.9999565358901601</v>
      </c>
      <c r="E899" s="163">
        <v>2.4308999999999998</v>
      </c>
      <c r="F899" s="164">
        <v>1</v>
      </c>
      <c r="G899" s="165">
        <f t="shared" si="13"/>
        <v>2.4308999999999998</v>
      </c>
      <c r="H899" s="166">
        <f>ROUND('2-Calculator'!$G$23*E899,2)</f>
        <v>13041.78</v>
      </c>
      <c r="I899" s="167" t="s">
        <v>18</v>
      </c>
      <c r="J899" s="167" t="s">
        <v>17</v>
      </c>
      <c r="K899" s="168" t="s">
        <v>150</v>
      </c>
      <c r="L899" s="169" t="s">
        <v>156</v>
      </c>
      <c r="M899" s="170"/>
      <c r="O899" s="158"/>
      <c r="P899" s="158"/>
    </row>
    <row r="900" spans="1:16">
      <c r="A900" s="172" t="s">
        <v>998</v>
      </c>
      <c r="B900" s="173" t="s">
        <v>1816</v>
      </c>
      <c r="C900" s="174">
        <v>13.9633027522936</v>
      </c>
      <c r="D900" s="175">
        <v>3.21953019992986</v>
      </c>
      <c r="E900" s="176">
        <v>3.9131999999999998</v>
      </c>
      <c r="F900" s="177">
        <v>1</v>
      </c>
      <c r="G900" s="176">
        <f t="shared" si="13"/>
        <v>3.9131999999999998</v>
      </c>
      <c r="H900" s="178">
        <f>ROUND('2-Calculator'!$G$23*E900,2)</f>
        <v>20994.32</v>
      </c>
      <c r="I900" s="179" t="s">
        <v>18</v>
      </c>
      <c r="J900" s="179" t="s">
        <v>17</v>
      </c>
      <c r="K900" s="180" t="s">
        <v>150</v>
      </c>
      <c r="L900" s="181" t="s">
        <v>156</v>
      </c>
      <c r="M900" s="170"/>
      <c r="O900" s="158"/>
      <c r="P900" s="158"/>
    </row>
    <row r="901" spans="1:16">
      <c r="A901" s="182" t="s">
        <v>999</v>
      </c>
      <c r="B901" s="183" t="s">
        <v>1817</v>
      </c>
      <c r="C901" s="184">
        <v>2.11386423879221</v>
      </c>
      <c r="D901" s="185">
        <v>0.85484547982323</v>
      </c>
      <c r="E901" s="186">
        <v>1.0389999999999999</v>
      </c>
      <c r="F901" s="187">
        <v>1</v>
      </c>
      <c r="G901" s="165">
        <f t="shared" si="13"/>
        <v>1.0389999999999999</v>
      </c>
      <c r="H901" s="166">
        <f>ROUND('2-Calculator'!$G$23*E901,2)</f>
        <v>5574.24</v>
      </c>
      <c r="I901" s="188" t="s">
        <v>18</v>
      </c>
      <c r="J901" s="188" t="s">
        <v>17</v>
      </c>
      <c r="K901" s="189" t="s">
        <v>150</v>
      </c>
      <c r="L901" s="190" t="s">
        <v>156</v>
      </c>
      <c r="M901" s="170"/>
      <c r="O901" s="158"/>
      <c r="P901" s="158"/>
    </row>
    <row r="902" spans="1:16">
      <c r="A902" s="159" t="s">
        <v>1000</v>
      </c>
      <c r="B902" s="160" t="s">
        <v>1817</v>
      </c>
      <c r="C902" s="161">
        <v>2.87017388741527</v>
      </c>
      <c r="D902" s="162">
        <v>1.0685744262794601</v>
      </c>
      <c r="E902" s="163">
        <v>1.2988999999999999</v>
      </c>
      <c r="F902" s="164">
        <v>1</v>
      </c>
      <c r="G902" s="165">
        <f t="shared" si="13"/>
        <v>1.2988999999999999</v>
      </c>
      <c r="H902" s="166">
        <f>ROUND('2-Calculator'!$G$23*E902,2)</f>
        <v>6968.6</v>
      </c>
      <c r="I902" s="167" t="s">
        <v>18</v>
      </c>
      <c r="J902" s="167" t="s">
        <v>17</v>
      </c>
      <c r="K902" s="168" t="s">
        <v>150</v>
      </c>
      <c r="L902" s="169" t="s">
        <v>156</v>
      </c>
      <c r="M902" s="170"/>
      <c r="O902" s="158"/>
      <c r="P902" s="158"/>
    </row>
    <row r="903" spans="1:16">
      <c r="A903" s="159" t="s">
        <v>1001</v>
      </c>
      <c r="B903" s="160" t="s">
        <v>1817</v>
      </c>
      <c r="C903" s="161">
        <v>5.7727272727272698</v>
      </c>
      <c r="D903" s="162">
        <v>1.8706116225426199</v>
      </c>
      <c r="E903" s="163">
        <v>2.2736999999999998</v>
      </c>
      <c r="F903" s="164">
        <v>1</v>
      </c>
      <c r="G903" s="165">
        <f t="shared" si="13"/>
        <v>2.2736999999999998</v>
      </c>
      <c r="H903" s="166">
        <f>ROUND('2-Calculator'!$G$23*E903,2)</f>
        <v>12198.4</v>
      </c>
      <c r="I903" s="167" t="s">
        <v>18</v>
      </c>
      <c r="J903" s="167" t="s">
        <v>17</v>
      </c>
      <c r="K903" s="168" t="s">
        <v>150</v>
      </c>
      <c r="L903" s="169" t="s">
        <v>156</v>
      </c>
      <c r="M903" s="170"/>
      <c r="O903" s="158"/>
      <c r="P903" s="158"/>
    </row>
    <row r="904" spans="1:16">
      <c r="A904" s="172" t="s">
        <v>1002</v>
      </c>
      <c r="B904" s="173" t="s">
        <v>1817</v>
      </c>
      <c r="C904" s="174">
        <v>12.0135135135135</v>
      </c>
      <c r="D904" s="175">
        <v>3.3402493111804401</v>
      </c>
      <c r="E904" s="176">
        <v>4.0598999999999998</v>
      </c>
      <c r="F904" s="177">
        <v>1</v>
      </c>
      <c r="G904" s="176">
        <f t="shared" si="13"/>
        <v>4.0598999999999998</v>
      </c>
      <c r="H904" s="178">
        <f>ROUND('2-Calculator'!$G$23*E904,2)</f>
        <v>21781.360000000001</v>
      </c>
      <c r="I904" s="179" t="s">
        <v>18</v>
      </c>
      <c r="J904" s="179" t="s">
        <v>17</v>
      </c>
      <c r="K904" s="180" t="s">
        <v>150</v>
      </c>
      <c r="L904" s="181" t="s">
        <v>156</v>
      </c>
      <c r="M904" s="170"/>
      <c r="O904" s="158"/>
      <c r="P904" s="158"/>
    </row>
    <row r="905" spans="1:16">
      <c r="A905" s="182" t="s">
        <v>1003</v>
      </c>
      <c r="B905" s="183" t="s">
        <v>1626</v>
      </c>
      <c r="C905" s="184">
        <v>2.91239669421488</v>
      </c>
      <c r="D905" s="185">
        <v>0.48160329090752901</v>
      </c>
      <c r="E905" s="186">
        <v>0.58540000000000003</v>
      </c>
      <c r="F905" s="187">
        <v>1</v>
      </c>
      <c r="G905" s="165">
        <f t="shared" si="13"/>
        <v>0.58540000000000003</v>
      </c>
      <c r="H905" s="166">
        <f>ROUND('2-Calculator'!$G$23*E905,2)</f>
        <v>3140.67</v>
      </c>
      <c r="I905" s="188" t="s">
        <v>18</v>
      </c>
      <c r="J905" s="188" t="s">
        <v>17</v>
      </c>
      <c r="K905" s="189" t="s">
        <v>150</v>
      </c>
      <c r="L905" s="190" t="s">
        <v>156</v>
      </c>
      <c r="M905" s="170"/>
      <c r="O905" s="158"/>
      <c r="P905" s="158"/>
    </row>
    <row r="906" spans="1:16">
      <c r="A906" s="159" t="s">
        <v>1004</v>
      </c>
      <c r="B906" s="160" t="s">
        <v>1626</v>
      </c>
      <c r="C906" s="161">
        <v>3.9075526207181199</v>
      </c>
      <c r="D906" s="162">
        <v>0.65946620485018304</v>
      </c>
      <c r="E906" s="163">
        <v>0.80159999999999998</v>
      </c>
      <c r="F906" s="164">
        <v>1</v>
      </c>
      <c r="G906" s="165">
        <f t="shared" si="13"/>
        <v>0.80159999999999998</v>
      </c>
      <c r="H906" s="166">
        <f>ROUND('2-Calculator'!$G$23*E906,2)</f>
        <v>4300.58</v>
      </c>
      <c r="I906" s="167" t="s">
        <v>18</v>
      </c>
      <c r="J906" s="167" t="s">
        <v>17</v>
      </c>
      <c r="K906" s="168" t="s">
        <v>150</v>
      </c>
      <c r="L906" s="169" t="s">
        <v>156</v>
      </c>
      <c r="M906" s="170"/>
      <c r="O906" s="158"/>
      <c r="P906" s="158"/>
    </row>
    <row r="907" spans="1:16">
      <c r="A907" s="159" t="s">
        <v>1005</v>
      </c>
      <c r="B907" s="160" t="s">
        <v>1626</v>
      </c>
      <c r="C907" s="161">
        <v>6.2928759894459096</v>
      </c>
      <c r="D907" s="162">
        <v>0.99722929378018998</v>
      </c>
      <c r="E907" s="163">
        <v>1.2121</v>
      </c>
      <c r="F907" s="164">
        <v>1</v>
      </c>
      <c r="G907" s="165">
        <f t="shared" si="13"/>
        <v>1.2121</v>
      </c>
      <c r="H907" s="166">
        <f>ROUND('2-Calculator'!$G$23*E907,2)</f>
        <v>6502.92</v>
      </c>
      <c r="I907" s="167" t="s">
        <v>18</v>
      </c>
      <c r="J907" s="167" t="s">
        <v>17</v>
      </c>
      <c r="K907" s="168" t="s">
        <v>150</v>
      </c>
      <c r="L907" s="169" t="s">
        <v>156</v>
      </c>
      <c r="M907" s="170"/>
      <c r="O907" s="158"/>
      <c r="P907" s="158"/>
    </row>
    <row r="908" spans="1:16">
      <c r="A908" s="172" t="s">
        <v>1006</v>
      </c>
      <c r="B908" s="173" t="s">
        <v>1626</v>
      </c>
      <c r="C908" s="174">
        <v>11.155893536121701</v>
      </c>
      <c r="D908" s="175">
        <v>1.66446782591868</v>
      </c>
      <c r="E908" s="176">
        <v>2.0232000000000001</v>
      </c>
      <c r="F908" s="177">
        <v>1</v>
      </c>
      <c r="G908" s="176">
        <f t="shared" si="13"/>
        <v>2.0232000000000001</v>
      </c>
      <c r="H908" s="178">
        <f>ROUND('2-Calculator'!$G$23*E908,2)</f>
        <v>10854.47</v>
      </c>
      <c r="I908" s="179" t="s">
        <v>18</v>
      </c>
      <c r="J908" s="179" t="s">
        <v>17</v>
      </c>
      <c r="K908" s="180" t="s">
        <v>150</v>
      </c>
      <c r="L908" s="181" t="s">
        <v>156</v>
      </c>
      <c r="M908" s="170"/>
      <c r="O908" s="158"/>
      <c r="P908" s="158"/>
    </row>
    <row r="909" spans="1:16">
      <c r="A909" s="182" t="s">
        <v>1007</v>
      </c>
      <c r="B909" s="183" t="s">
        <v>1627</v>
      </c>
      <c r="C909" s="184">
        <v>2.6834804539722601</v>
      </c>
      <c r="D909" s="185">
        <v>0.465573848370677</v>
      </c>
      <c r="E909" s="186">
        <v>0.56589999999999996</v>
      </c>
      <c r="F909" s="187">
        <v>1</v>
      </c>
      <c r="G909" s="165">
        <f t="shared" si="13"/>
        <v>0.56589999999999996</v>
      </c>
      <c r="H909" s="166">
        <f>ROUND('2-Calculator'!$G$23*E909,2)</f>
        <v>3036.05</v>
      </c>
      <c r="I909" s="188" t="s">
        <v>18</v>
      </c>
      <c r="J909" s="188" t="s">
        <v>17</v>
      </c>
      <c r="K909" s="189" t="s">
        <v>150</v>
      </c>
      <c r="L909" s="190" t="s">
        <v>156</v>
      </c>
      <c r="M909" s="170"/>
      <c r="O909" s="158"/>
      <c r="P909" s="158"/>
    </row>
    <row r="910" spans="1:16">
      <c r="A910" s="159" t="s">
        <v>1008</v>
      </c>
      <c r="B910" s="160" t="s">
        <v>1627</v>
      </c>
      <c r="C910" s="161">
        <v>3.7377850162866499</v>
      </c>
      <c r="D910" s="162">
        <v>0.62879841928431601</v>
      </c>
      <c r="E910" s="163">
        <v>0.76429999999999998</v>
      </c>
      <c r="F910" s="164">
        <v>1</v>
      </c>
      <c r="G910" s="165">
        <f t="shared" si="13"/>
        <v>0.76429999999999998</v>
      </c>
      <c r="H910" s="166">
        <f>ROUND('2-Calculator'!$G$23*E910,2)</f>
        <v>4100.47</v>
      </c>
      <c r="I910" s="167" t="s">
        <v>18</v>
      </c>
      <c r="J910" s="167" t="s">
        <v>17</v>
      </c>
      <c r="K910" s="168" t="s">
        <v>150</v>
      </c>
      <c r="L910" s="169" t="s">
        <v>156</v>
      </c>
      <c r="M910" s="170"/>
      <c r="O910" s="158"/>
      <c r="P910" s="158"/>
    </row>
    <row r="911" spans="1:16">
      <c r="A911" s="159" t="s">
        <v>1009</v>
      </c>
      <c r="B911" s="160" t="s">
        <v>1627</v>
      </c>
      <c r="C911" s="161">
        <v>6.0682926829268302</v>
      </c>
      <c r="D911" s="162">
        <v>0.96278557865618197</v>
      </c>
      <c r="E911" s="163">
        <v>1.1702999999999999</v>
      </c>
      <c r="F911" s="164">
        <v>1</v>
      </c>
      <c r="G911" s="165">
        <f t="shared" si="13"/>
        <v>1.1702999999999999</v>
      </c>
      <c r="H911" s="166">
        <f>ROUND('2-Calculator'!$G$23*E911,2)</f>
        <v>6278.66</v>
      </c>
      <c r="I911" s="167" t="s">
        <v>18</v>
      </c>
      <c r="J911" s="167" t="s">
        <v>17</v>
      </c>
      <c r="K911" s="168" t="s">
        <v>150</v>
      </c>
      <c r="L911" s="169" t="s">
        <v>156</v>
      </c>
      <c r="M911" s="170"/>
      <c r="O911" s="158"/>
      <c r="P911" s="158"/>
    </row>
    <row r="912" spans="1:16">
      <c r="A912" s="172" t="s">
        <v>1010</v>
      </c>
      <c r="B912" s="173" t="s">
        <v>1627</v>
      </c>
      <c r="C912" s="174">
        <v>9.1190476190476204</v>
      </c>
      <c r="D912" s="175">
        <v>1.43313657058038</v>
      </c>
      <c r="E912" s="176">
        <v>1.7419</v>
      </c>
      <c r="F912" s="177">
        <v>1</v>
      </c>
      <c r="G912" s="176">
        <f t="shared" si="13"/>
        <v>1.7419</v>
      </c>
      <c r="H912" s="178">
        <f>ROUND('2-Calculator'!$G$23*E912,2)</f>
        <v>9345.2900000000009</v>
      </c>
      <c r="I912" s="179" t="s">
        <v>18</v>
      </c>
      <c r="J912" s="179" t="s">
        <v>17</v>
      </c>
      <c r="K912" s="180" t="s">
        <v>150</v>
      </c>
      <c r="L912" s="181" t="s">
        <v>156</v>
      </c>
      <c r="M912" s="170"/>
      <c r="O912" s="158"/>
      <c r="P912" s="158"/>
    </row>
    <row r="913" spans="1:16">
      <c r="A913" s="182" t="s">
        <v>1011</v>
      </c>
      <c r="B913" s="183" t="s">
        <v>1818</v>
      </c>
      <c r="C913" s="184">
        <v>1.85184224182667</v>
      </c>
      <c r="D913" s="185">
        <v>0.39551579660258501</v>
      </c>
      <c r="E913" s="186">
        <v>0.48070000000000002</v>
      </c>
      <c r="F913" s="187">
        <v>1</v>
      </c>
      <c r="G913" s="165">
        <f t="shared" si="13"/>
        <v>0.48070000000000002</v>
      </c>
      <c r="H913" s="166">
        <f>ROUND('2-Calculator'!$G$23*E913,2)</f>
        <v>2578.96</v>
      </c>
      <c r="I913" s="188" t="s">
        <v>18</v>
      </c>
      <c r="J913" s="188" t="s">
        <v>17</v>
      </c>
      <c r="K913" s="189" t="s">
        <v>150</v>
      </c>
      <c r="L913" s="190" t="s">
        <v>156</v>
      </c>
      <c r="M913" s="170"/>
      <c r="O913" s="158"/>
      <c r="P913" s="158"/>
    </row>
    <row r="914" spans="1:16">
      <c r="A914" s="159" t="s">
        <v>1012</v>
      </c>
      <c r="B914" s="160" t="s">
        <v>1818</v>
      </c>
      <c r="C914" s="161">
        <v>2.3532738095238099</v>
      </c>
      <c r="D914" s="162">
        <v>0.49206003295554401</v>
      </c>
      <c r="E914" s="163">
        <v>0.59809999999999997</v>
      </c>
      <c r="F914" s="164">
        <v>1</v>
      </c>
      <c r="G914" s="165">
        <f t="shared" si="13"/>
        <v>0.59809999999999997</v>
      </c>
      <c r="H914" s="166">
        <f>ROUND('2-Calculator'!$G$23*E914,2)</f>
        <v>3208.81</v>
      </c>
      <c r="I914" s="167" t="s">
        <v>18</v>
      </c>
      <c r="J914" s="167" t="s">
        <v>17</v>
      </c>
      <c r="K914" s="168" t="s">
        <v>150</v>
      </c>
      <c r="L914" s="169" t="s">
        <v>156</v>
      </c>
      <c r="M914" s="170"/>
      <c r="O914" s="158"/>
      <c r="P914" s="158"/>
    </row>
    <row r="915" spans="1:16">
      <c r="A915" s="159" t="s">
        <v>1013</v>
      </c>
      <c r="B915" s="160" t="s">
        <v>1818</v>
      </c>
      <c r="C915" s="161">
        <v>4.0971039182282798</v>
      </c>
      <c r="D915" s="162">
        <v>0.74563837245604703</v>
      </c>
      <c r="E915" s="163">
        <v>0.90629999999999999</v>
      </c>
      <c r="F915" s="164">
        <v>1</v>
      </c>
      <c r="G915" s="165">
        <f t="shared" si="13"/>
        <v>0.90629999999999999</v>
      </c>
      <c r="H915" s="166">
        <f>ROUND('2-Calculator'!$G$23*E915,2)</f>
        <v>4862.3</v>
      </c>
      <c r="I915" s="167" t="s">
        <v>18</v>
      </c>
      <c r="J915" s="167" t="s">
        <v>17</v>
      </c>
      <c r="K915" s="168" t="s">
        <v>150</v>
      </c>
      <c r="L915" s="169" t="s">
        <v>156</v>
      </c>
      <c r="M915" s="170"/>
      <c r="O915" s="158"/>
      <c r="P915" s="158"/>
    </row>
    <row r="916" spans="1:16">
      <c r="A916" s="172" t="s">
        <v>1014</v>
      </c>
      <c r="B916" s="173" t="s">
        <v>1818</v>
      </c>
      <c r="C916" s="174">
        <v>9.0754716981132102</v>
      </c>
      <c r="D916" s="175">
        <v>1.4840360668674299</v>
      </c>
      <c r="E916" s="176">
        <v>1.8038000000000001</v>
      </c>
      <c r="F916" s="177">
        <v>1</v>
      </c>
      <c r="G916" s="176">
        <f t="shared" si="13"/>
        <v>1.8038000000000001</v>
      </c>
      <c r="H916" s="178">
        <f>ROUND('2-Calculator'!$G$23*E916,2)</f>
        <v>9677.39</v>
      </c>
      <c r="I916" s="179" t="s">
        <v>18</v>
      </c>
      <c r="J916" s="179" t="s">
        <v>17</v>
      </c>
      <c r="K916" s="180" t="s">
        <v>150</v>
      </c>
      <c r="L916" s="181" t="s">
        <v>156</v>
      </c>
      <c r="M916" s="170"/>
      <c r="O916" s="158"/>
      <c r="P916" s="158"/>
    </row>
    <row r="917" spans="1:16">
      <c r="A917" s="182" t="s">
        <v>1628</v>
      </c>
      <c r="B917" s="183" t="s">
        <v>1819</v>
      </c>
      <c r="C917" s="184">
        <v>2.72864575952058</v>
      </c>
      <c r="D917" s="185">
        <v>0.57324358279624799</v>
      </c>
      <c r="E917" s="186">
        <v>0.69669999999999999</v>
      </c>
      <c r="F917" s="187">
        <v>1.3</v>
      </c>
      <c r="G917" s="165">
        <f t="shared" si="13"/>
        <v>0.90569999999999995</v>
      </c>
      <c r="H917" s="166">
        <f>ROUND('2-Calculator'!$G$23*E917,2)</f>
        <v>3737.8</v>
      </c>
      <c r="I917" s="188" t="s">
        <v>18</v>
      </c>
      <c r="J917" s="188" t="s">
        <v>17</v>
      </c>
      <c r="K917" s="189" t="s">
        <v>1016</v>
      </c>
      <c r="L917" s="190" t="s">
        <v>1016</v>
      </c>
      <c r="M917" s="170"/>
      <c r="O917" s="158"/>
      <c r="P917" s="158"/>
    </row>
    <row r="918" spans="1:16">
      <c r="A918" s="159" t="s">
        <v>1629</v>
      </c>
      <c r="B918" s="160" t="s">
        <v>1819</v>
      </c>
      <c r="C918" s="161">
        <v>3.4079637684408799</v>
      </c>
      <c r="D918" s="162">
        <v>0.65551469912778704</v>
      </c>
      <c r="E918" s="163">
        <v>0.79669999999999996</v>
      </c>
      <c r="F918" s="164">
        <v>1.3</v>
      </c>
      <c r="G918" s="165">
        <f t="shared" ref="G918:G981" si="14">ROUND(F918*E918,4)</f>
        <v>1.0357000000000001</v>
      </c>
      <c r="H918" s="166">
        <f>ROUND('2-Calculator'!$G$23*E918,2)</f>
        <v>4274.3</v>
      </c>
      <c r="I918" s="167" t="s">
        <v>18</v>
      </c>
      <c r="J918" s="167" t="s">
        <v>17</v>
      </c>
      <c r="K918" s="168" t="s">
        <v>1016</v>
      </c>
      <c r="L918" s="169" t="s">
        <v>1016</v>
      </c>
      <c r="M918" s="170"/>
      <c r="O918" s="158"/>
      <c r="P918" s="158"/>
    </row>
    <row r="919" spans="1:16">
      <c r="A919" s="159" t="s">
        <v>1630</v>
      </c>
      <c r="B919" s="160" t="s">
        <v>1819</v>
      </c>
      <c r="C919" s="161">
        <v>5.9244468429573702</v>
      </c>
      <c r="D919" s="162">
        <v>0.90417301219426405</v>
      </c>
      <c r="E919" s="163">
        <v>1.099</v>
      </c>
      <c r="F919" s="164">
        <v>1.3</v>
      </c>
      <c r="G919" s="165">
        <f t="shared" si="14"/>
        <v>1.4287000000000001</v>
      </c>
      <c r="H919" s="166">
        <f>ROUND('2-Calculator'!$G$23*E919,2)</f>
        <v>5896.14</v>
      </c>
      <c r="I919" s="167" t="s">
        <v>18</v>
      </c>
      <c r="J919" s="167" t="s">
        <v>17</v>
      </c>
      <c r="K919" s="168" t="s">
        <v>1016</v>
      </c>
      <c r="L919" s="169" t="s">
        <v>1016</v>
      </c>
      <c r="M919" s="170"/>
      <c r="O919" s="158"/>
      <c r="P919" s="158"/>
    </row>
    <row r="920" spans="1:16">
      <c r="A920" s="172" t="s">
        <v>1631</v>
      </c>
      <c r="B920" s="173" t="s">
        <v>1819</v>
      </c>
      <c r="C920" s="174">
        <v>11.1547987616099</v>
      </c>
      <c r="D920" s="175">
        <v>1.8836199829954201</v>
      </c>
      <c r="E920" s="176">
        <v>2.2894999999999999</v>
      </c>
      <c r="F920" s="177">
        <v>1.3</v>
      </c>
      <c r="G920" s="176">
        <f t="shared" si="14"/>
        <v>2.9763999999999999</v>
      </c>
      <c r="H920" s="178">
        <f>ROUND('2-Calculator'!$G$23*E920,2)</f>
        <v>12283.17</v>
      </c>
      <c r="I920" s="179" t="s">
        <v>18</v>
      </c>
      <c r="J920" s="179" t="s">
        <v>17</v>
      </c>
      <c r="K920" s="180" t="s">
        <v>1016</v>
      </c>
      <c r="L920" s="181" t="s">
        <v>1016</v>
      </c>
      <c r="M920" s="170"/>
      <c r="O920" s="158"/>
      <c r="P920" s="158"/>
    </row>
    <row r="921" spans="1:16">
      <c r="A921" s="182" t="s">
        <v>1015</v>
      </c>
      <c r="B921" s="183" t="s">
        <v>1820</v>
      </c>
      <c r="C921" s="184">
        <v>2.96502415049572</v>
      </c>
      <c r="D921" s="185">
        <v>0.56723332513212399</v>
      </c>
      <c r="E921" s="186">
        <v>0.68940000000000001</v>
      </c>
      <c r="F921" s="187">
        <v>1.3</v>
      </c>
      <c r="G921" s="165">
        <f t="shared" si="14"/>
        <v>0.8962</v>
      </c>
      <c r="H921" s="166">
        <f>ROUND('2-Calculator'!$G$23*E921,2)</f>
        <v>3698.63</v>
      </c>
      <c r="I921" s="188" t="s">
        <v>18</v>
      </c>
      <c r="J921" s="188" t="s">
        <v>18</v>
      </c>
      <c r="K921" s="189" t="s">
        <v>1016</v>
      </c>
      <c r="L921" s="190" t="s">
        <v>1016</v>
      </c>
      <c r="M921" s="170"/>
      <c r="O921" s="158"/>
      <c r="P921" s="158"/>
    </row>
    <row r="922" spans="1:16">
      <c r="A922" s="159" t="s">
        <v>1017</v>
      </c>
      <c r="B922" s="160" t="s">
        <v>1820</v>
      </c>
      <c r="C922" s="161">
        <v>3.8338622673346099</v>
      </c>
      <c r="D922" s="162">
        <v>0.68679835046476401</v>
      </c>
      <c r="E922" s="163">
        <v>0.83479999999999999</v>
      </c>
      <c r="F922" s="164">
        <v>1.3</v>
      </c>
      <c r="G922" s="165">
        <f t="shared" si="14"/>
        <v>1.0851999999999999</v>
      </c>
      <c r="H922" s="166">
        <f>ROUND('2-Calculator'!$G$23*E922,2)</f>
        <v>4478.7</v>
      </c>
      <c r="I922" s="167" t="s">
        <v>18</v>
      </c>
      <c r="J922" s="167" t="s">
        <v>18</v>
      </c>
      <c r="K922" s="168" t="s">
        <v>1016</v>
      </c>
      <c r="L922" s="169" t="s">
        <v>1016</v>
      </c>
      <c r="M922" s="170"/>
      <c r="O922" s="158"/>
      <c r="P922" s="158"/>
    </row>
    <row r="923" spans="1:16">
      <c r="A923" s="159" t="s">
        <v>1018</v>
      </c>
      <c r="B923" s="160" t="s">
        <v>1820</v>
      </c>
      <c r="C923" s="161">
        <v>5.5181494037877004</v>
      </c>
      <c r="D923" s="162">
        <v>0.867556576230329</v>
      </c>
      <c r="E923" s="163">
        <v>1.0545</v>
      </c>
      <c r="F923" s="164">
        <v>1.3</v>
      </c>
      <c r="G923" s="165">
        <f t="shared" si="14"/>
        <v>1.3709</v>
      </c>
      <c r="H923" s="166">
        <f>ROUND('2-Calculator'!$G$23*E923,2)</f>
        <v>5657.39</v>
      </c>
      <c r="I923" s="167" t="s">
        <v>18</v>
      </c>
      <c r="J923" s="167" t="s">
        <v>18</v>
      </c>
      <c r="K923" s="168" t="s">
        <v>1016</v>
      </c>
      <c r="L923" s="169" t="s">
        <v>1016</v>
      </c>
      <c r="M923" s="170"/>
      <c r="O923" s="158"/>
      <c r="P923" s="158"/>
    </row>
    <row r="924" spans="1:16">
      <c r="A924" s="172" t="s">
        <v>1019</v>
      </c>
      <c r="B924" s="173" t="s">
        <v>1820</v>
      </c>
      <c r="C924" s="174">
        <v>7.9867582148111804</v>
      </c>
      <c r="D924" s="175">
        <v>1.4918626624803699</v>
      </c>
      <c r="E924" s="176">
        <v>1.8133999999999999</v>
      </c>
      <c r="F924" s="177">
        <v>1.3</v>
      </c>
      <c r="G924" s="176">
        <f t="shared" si="14"/>
        <v>2.3574000000000002</v>
      </c>
      <c r="H924" s="178">
        <f>ROUND('2-Calculator'!$G$23*E924,2)</f>
        <v>9728.89</v>
      </c>
      <c r="I924" s="179" t="s">
        <v>18</v>
      </c>
      <c r="J924" s="179" t="s">
        <v>18</v>
      </c>
      <c r="K924" s="180" t="s">
        <v>1016</v>
      </c>
      <c r="L924" s="181" t="s">
        <v>1016</v>
      </c>
      <c r="M924" s="170"/>
      <c r="O924" s="158"/>
      <c r="P924" s="158"/>
    </row>
    <row r="925" spans="1:16">
      <c r="A925" s="182" t="s">
        <v>1020</v>
      </c>
      <c r="B925" s="183" t="s">
        <v>1821</v>
      </c>
      <c r="C925" s="184">
        <v>2.1057973130841101</v>
      </c>
      <c r="D925" s="185">
        <v>0.53558024391962</v>
      </c>
      <c r="E925" s="186">
        <v>0.65100000000000002</v>
      </c>
      <c r="F925" s="187">
        <v>1.3</v>
      </c>
      <c r="G925" s="165">
        <f t="shared" si="14"/>
        <v>0.84630000000000005</v>
      </c>
      <c r="H925" s="166">
        <f>ROUND('2-Calculator'!$G$23*E925,2)</f>
        <v>3492.62</v>
      </c>
      <c r="I925" s="188" t="s">
        <v>18</v>
      </c>
      <c r="J925" s="188" t="s">
        <v>18</v>
      </c>
      <c r="K925" s="189" t="s">
        <v>1016</v>
      </c>
      <c r="L925" s="190" t="s">
        <v>1016</v>
      </c>
      <c r="M925" s="170"/>
      <c r="O925" s="158"/>
      <c r="P925" s="158"/>
    </row>
    <row r="926" spans="1:16">
      <c r="A926" s="159" t="s">
        <v>1021</v>
      </c>
      <c r="B926" s="160" t="s">
        <v>1821</v>
      </c>
      <c r="C926" s="161">
        <v>2.4415294445994999</v>
      </c>
      <c r="D926" s="162">
        <v>0.55585681118939001</v>
      </c>
      <c r="E926" s="163">
        <v>0.67569999999999997</v>
      </c>
      <c r="F926" s="164">
        <v>1.3</v>
      </c>
      <c r="G926" s="165">
        <f t="shared" si="14"/>
        <v>0.87839999999999996</v>
      </c>
      <c r="H926" s="166">
        <f>ROUND('2-Calculator'!$G$23*E926,2)</f>
        <v>3625.13</v>
      </c>
      <c r="I926" s="167" t="s">
        <v>18</v>
      </c>
      <c r="J926" s="167" t="s">
        <v>18</v>
      </c>
      <c r="K926" s="168" t="s">
        <v>1016</v>
      </c>
      <c r="L926" s="169" t="s">
        <v>1016</v>
      </c>
      <c r="M926" s="170"/>
      <c r="O926" s="158"/>
      <c r="P926" s="158"/>
    </row>
    <row r="927" spans="1:16">
      <c r="A927" s="159" t="s">
        <v>1022</v>
      </c>
      <c r="B927" s="160" t="s">
        <v>1821</v>
      </c>
      <c r="C927" s="161">
        <v>3.8513449740443599</v>
      </c>
      <c r="D927" s="162">
        <v>0.68121687929776498</v>
      </c>
      <c r="E927" s="163">
        <v>0.82799999999999996</v>
      </c>
      <c r="F927" s="164">
        <v>1.3</v>
      </c>
      <c r="G927" s="165">
        <f t="shared" si="14"/>
        <v>1.0764</v>
      </c>
      <c r="H927" s="166">
        <f>ROUND('2-Calculator'!$G$23*E927,2)</f>
        <v>4442.22</v>
      </c>
      <c r="I927" s="167" t="s">
        <v>18</v>
      </c>
      <c r="J927" s="167" t="s">
        <v>18</v>
      </c>
      <c r="K927" s="168" t="s">
        <v>1016</v>
      </c>
      <c r="L927" s="169" t="s">
        <v>1016</v>
      </c>
      <c r="M927" s="170"/>
      <c r="O927" s="158"/>
      <c r="P927" s="158"/>
    </row>
    <row r="928" spans="1:16">
      <c r="A928" s="172" t="s">
        <v>1023</v>
      </c>
      <c r="B928" s="173" t="s">
        <v>1821</v>
      </c>
      <c r="C928" s="174">
        <v>5.37254901960784</v>
      </c>
      <c r="D928" s="175">
        <v>0.945563198530738</v>
      </c>
      <c r="E928" s="176">
        <v>1.1494</v>
      </c>
      <c r="F928" s="177">
        <v>1.3</v>
      </c>
      <c r="G928" s="176">
        <f t="shared" si="14"/>
        <v>1.4942</v>
      </c>
      <c r="H928" s="178">
        <f>ROUND('2-Calculator'!$G$23*E928,2)</f>
        <v>6166.53</v>
      </c>
      <c r="I928" s="179" t="s">
        <v>18</v>
      </c>
      <c r="J928" s="179" t="s">
        <v>18</v>
      </c>
      <c r="K928" s="180" t="s">
        <v>1016</v>
      </c>
      <c r="L928" s="181" t="s">
        <v>1016</v>
      </c>
      <c r="M928" s="170"/>
      <c r="O928" s="158"/>
      <c r="P928" s="158"/>
    </row>
    <row r="929" spans="1:16">
      <c r="A929" s="182" t="s">
        <v>1024</v>
      </c>
      <c r="B929" s="183" t="s">
        <v>1822</v>
      </c>
      <c r="C929" s="184">
        <v>2.24958155105077</v>
      </c>
      <c r="D929" s="185">
        <v>0.37574500203892902</v>
      </c>
      <c r="E929" s="186">
        <v>0.45669999999999999</v>
      </c>
      <c r="F929" s="187">
        <v>1.3</v>
      </c>
      <c r="G929" s="165">
        <f t="shared" si="14"/>
        <v>0.59370000000000001</v>
      </c>
      <c r="H929" s="166">
        <f>ROUND('2-Calculator'!$G$23*E929,2)</f>
        <v>2450.1999999999998</v>
      </c>
      <c r="I929" s="188" t="s">
        <v>18</v>
      </c>
      <c r="J929" s="188" t="s">
        <v>18</v>
      </c>
      <c r="K929" s="189" t="s">
        <v>1016</v>
      </c>
      <c r="L929" s="190" t="s">
        <v>1016</v>
      </c>
      <c r="M929" s="170"/>
      <c r="O929" s="158"/>
      <c r="P929" s="158"/>
    </row>
    <row r="930" spans="1:16">
      <c r="A930" s="159" t="s">
        <v>1025</v>
      </c>
      <c r="B930" s="160" t="s">
        <v>1822</v>
      </c>
      <c r="C930" s="161">
        <v>2.54353164415671</v>
      </c>
      <c r="D930" s="162">
        <v>0.438005175821643</v>
      </c>
      <c r="E930" s="163">
        <v>0.53239999999999998</v>
      </c>
      <c r="F930" s="164">
        <v>1.3</v>
      </c>
      <c r="G930" s="165">
        <f t="shared" si="14"/>
        <v>0.69210000000000005</v>
      </c>
      <c r="H930" s="166">
        <f>ROUND('2-Calculator'!$G$23*E930,2)</f>
        <v>2856.33</v>
      </c>
      <c r="I930" s="167" t="s">
        <v>18</v>
      </c>
      <c r="J930" s="167" t="s">
        <v>18</v>
      </c>
      <c r="K930" s="168" t="s">
        <v>1016</v>
      </c>
      <c r="L930" s="169" t="s">
        <v>1016</v>
      </c>
      <c r="M930" s="170"/>
      <c r="O930" s="158"/>
      <c r="P930" s="158"/>
    </row>
    <row r="931" spans="1:16">
      <c r="A931" s="159" t="s">
        <v>1026</v>
      </c>
      <c r="B931" s="160" t="s">
        <v>1822</v>
      </c>
      <c r="C931" s="161">
        <v>3.7272454190447601</v>
      </c>
      <c r="D931" s="162">
        <v>0.63739574553988299</v>
      </c>
      <c r="E931" s="163">
        <v>0.77470000000000006</v>
      </c>
      <c r="F931" s="164">
        <v>1.3</v>
      </c>
      <c r="G931" s="165">
        <f t="shared" si="14"/>
        <v>1.0071000000000001</v>
      </c>
      <c r="H931" s="166">
        <f>ROUND('2-Calculator'!$G$23*E931,2)</f>
        <v>4156.2700000000004</v>
      </c>
      <c r="I931" s="167" t="s">
        <v>18</v>
      </c>
      <c r="J931" s="167" t="s">
        <v>18</v>
      </c>
      <c r="K931" s="168" t="s">
        <v>1016</v>
      </c>
      <c r="L931" s="169" t="s">
        <v>1016</v>
      </c>
      <c r="M931" s="170"/>
      <c r="O931" s="158"/>
      <c r="P931" s="158"/>
    </row>
    <row r="932" spans="1:16">
      <c r="A932" s="172" t="s">
        <v>1027</v>
      </c>
      <c r="B932" s="173" t="s">
        <v>1822</v>
      </c>
      <c r="C932" s="174">
        <v>7.1210762331838602</v>
      </c>
      <c r="D932" s="175">
        <v>1.5584713675690101</v>
      </c>
      <c r="E932" s="176">
        <v>1.8943000000000001</v>
      </c>
      <c r="F932" s="177">
        <v>1.3</v>
      </c>
      <c r="G932" s="176">
        <f t="shared" si="14"/>
        <v>2.4626000000000001</v>
      </c>
      <c r="H932" s="178">
        <f>ROUND('2-Calculator'!$G$23*E932,2)</f>
        <v>10162.92</v>
      </c>
      <c r="I932" s="179" t="s">
        <v>18</v>
      </c>
      <c r="J932" s="179" t="s">
        <v>18</v>
      </c>
      <c r="K932" s="180" t="s">
        <v>1016</v>
      </c>
      <c r="L932" s="181" t="s">
        <v>1016</v>
      </c>
      <c r="M932" s="170"/>
      <c r="O932" s="158"/>
      <c r="P932" s="158"/>
    </row>
    <row r="933" spans="1:16">
      <c r="A933" s="182" t="s">
        <v>1632</v>
      </c>
      <c r="B933" s="183" t="s">
        <v>1823</v>
      </c>
      <c r="C933" s="184">
        <v>1.3070519098922599</v>
      </c>
      <c r="D933" s="185">
        <v>0.45351608035014201</v>
      </c>
      <c r="E933" s="186">
        <v>0.55120000000000002</v>
      </c>
      <c r="F933" s="187">
        <v>1.3</v>
      </c>
      <c r="G933" s="165">
        <f t="shared" si="14"/>
        <v>0.71660000000000001</v>
      </c>
      <c r="H933" s="166">
        <f>ROUND('2-Calculator'!$G$23*E933,2)</f>
        <v>2957.19</v>
      </c>
      <c r="I933" s="188" t="s">
        <v>18</v>
      </c>
      <c r="J933" s="188" t="s">
        <v>18</v>
      </c>
      <c r="K933" s="189" t="s">
        <v>1016</v>
      </c>
      <c r="L933" s="190" t="s">
        <v>1016</v>
      </c>
      <c r="M933" s="170"/>
      <c r="O933" s="158"/>
      <c r="P933" s="158"/>
    </row>
    <row r="934" spans="1:16">
      <c r="A934" s="159" t="s">
        <v>1633</v>
      </c>
      <c r="B934" s="160" t="s">
        <v>1823</v>
      </c>
      <c r="C934" s="161">
        <v>1.7110920034393799</v>
      </c>
      <c r="D934" s="162">
        <v>0.58922064749853997</v>
      </c>
      <c r="E934" s="163">
        <v>0.71619999999999995</v>
      </c>
      <c r="F934" s="164">
        <v>1.3</v>
      </c>
      <c r="G934" s="165">
        <f t="shared" si="14"/>
        <v>0.93110000000000004</v>
      </c>
      <c r="H934" s="166">
        <f>ROUND('2-Calculator'!$G$23*E934,2)</f>
        <v>3842.41</v>
      </c>
      <c r="I934" s="167" t="s">
        <v>18</v>
      </c>
      <c r="J934" s="167" t="s">
        <v>18</v>
      </c>
      <c r="K934" s="168" t="s">
        <v>1016</v>
      </c>
      <c r="L934" s="169" t="s">
        <v>1016</v>
      </c>
      <c r="M934" s="170"/>
      <c r="O934" s="158"/>
      <c r="P934" s="158"/>
    </row>
    <row r="935" spans="1:16">
      <c r="A935" s="159" t="s">
        <v>1634</v>
      </c>
      <c r="B935" s="160" t="s">
        <v>1823</v>
      </c>
      <c r="C935" s="161">
        <v>2.93632958801498</v>
      </c>
      <c r="D935" s="162">
        <v>0.80740122630603195</v>
      </c>
      <c r="E935" s="163">
        <v>0.98140000000000005</v>
      </c>
      <c r="F935" s="164">
        <v>1.3</v>
      </c>
      <c r="G935" s="165">
        <f t="shared" si="14"/>
        <v>1.2758</v>
      </c>
      <c r="H935" s="166">
        <f>ROUND('2-Calculator'!$G$23*E935,2)</f>
        <v>5265.21</v>
      </c>
      <c r="I935" s="167" t="s">
        <v>18</v>
      </c>
      <c r="J935" s="167" t="s">
        <v>18</v>
      </c>
      <c r="K935" s="168" t="s">
        <v>1016</v>
      </c>
      <c r="L935" s="169" t="s">
        <v>1016</v>
      </c>
      <c r="M935" s="170"/>
      <c r="O935" s="158"/>
      <c r="P935" s="158"/>
    </row>
    <row r="936" spans="1:16">
      <c r="A936" s="172" t="s">
        <v>1635</v>
      </c>
      <c r="B936" s="173" t="s">
        <v>1823</v>
      </c>
      <c r="C936" s="174">
        <v>5.9866666666666699</v>
      </c>
      <c r="D936" s="175">
        <v>1.7924715976632299</v>
      </c>
      <c r="E936" s="176">
        <v>2.1787000000000001</v>
      </c>
      <c r="F936" s="177">
        <v>1.3</v>
      </c>
      <c r="G936" s="176">
        <f t="shared" si="14"/>
        <v>2.8323</v>
      </c>
      <c r="H936" s="178">
        <f>ROUND('2-Calculator'!$G$23*E936,2)</f>
        <v>11688.73</v>
      </c>
      <c r="I936" s="179" t="s">
        <v>18</v>
      </c>
      <c r="J936" s="179" t="s">
        <v>18</v>
      </c>
      <c r="K936" s="180" t="s">
        <v>1016</v>
      </c>
      <c r="L936" s="181" t="s">
        <v>1016</v>
      </c>
      <c r="M936" s="170"/>
      <c r="O936" s="158"/>
      <c r="P936" s="158"/>
    </row>
    <row r="937" spans="1:16">
      <c r="A937" s="182" t="s">
        <v>1636</v>
      </c>
      <c r="B937" s="183" t="s">
        <v>1824</v>
      </c>
      <c r="C937" s="184">
        <v>2.2086908891729</v>
      </c>
      <c r="D937" s="185">
        <v>0.52083887206516399</v>
      </c>
      <c r="E937" s="186">
        <v>0.63300000000000001</v>
      </c>
      <c r="F937" s="187">
        <v>1.3</v>
      </c>
      <c r="G937" s="165">
        <f t="shared" si="14"/>
        <v>0.82289999999999996</v>
      </c>
      <c r="H937" s="166">
        <f>ROUND('2-Calculator'!$G$23*E937,2)</f>
        <v>3396.05</v>
      </c>
      <c r="I937" s="188" t="s">
        <v>18</v>
      </c>
      <c r="J937" s="188" t="s">
        <v>18</v>
      </c>
      <c r="K937" s="189" t="s">
        <v>1016</v>
      </c>
      <c r="L937" s="190" t="s">
        <v>1016</v>
      </c>
      <c r="M937" s="170"/>
      <c r="O937" s="158"/>
      <c r="P937" s="158"/>
    </row>
    <row r="938" spans="1:16">
      <c r="A938" s="159" t="s">
        <v>1637</v>
      </c>
      <c r="B938" s="160" t="s">
        <v>1824</v>
      </c>
      <c r="C938" s="161">
        <v>2.6991230042725398</v>
      </c>
      <c r="D938" s="162">
        <v>0.76744800194008</v>
      </c>
      <c r="E938" s="163">
        <v>0.93279999999999996</v>
      </c>
      <c r="F938" s="164">
        <v>1.3</v>
      </c>
      <c r="G938" s="165">
        <f t="shared" si="14"/>
        <v>1.2125999999999999</v>
      </c>
      <c r="H938" s="166">
        <f>ROUND('2-Calculator'!$G$23*E938,2)</f>
        <v>5004.47</v>
      </c>
      <c r="I938" s="167" t="s">
        <v>18</v>
      </c>
      <c r="J938" s="167" t="s">
        <v>18</v>
      </c>
      <c r="K938" s="168" t="s">
        <v>1016</v>
      </c>
      <c r="L938" s="169" t="s">
        <v>1016</v>
      </c>
      <c r="M938" s="170"/>
      <c r="O938" s="158"/>
      <c r="P938" s="158"/>
    </row>
    <row r="939" spans="1:16">
      <c r="A939" s="159" t="s">
        <v>1638</v>
      </c>
      <c r="B939" s="160" t="s">
        <v>1824</v>
      </c>
      <c r="C939" s="161">
        <v>5.0563725490196099</v>
      </c>
      <c r="D939" s="162">
        <v>1.1774786890447699</v>
      </c>
      <c r="E939" s="163">
        <v>1.4312</v>
      </c>
      <c r="F939" s="164">
        <v>1.3</v>
      </c>
      <c r="G939" s="165">
        <f t="shared" si="14"/>
        <v>1.8606</v>
      </c>
      <c r="H939" s="166">
        <f>ROUND('2-Calculator'!$G$23*E939,2)</f>
        <v>7678.39</v>
      </c>
      <c r="I939" s="167" t="s">
        <v>18</v>
      </c>
      <c r="J939" s="167" t="s">
        <v>18</v>
      </c>
      <c r="K939" s="168" t="s">
        <v>1016</v>
      </c>
      <c r="L939" s="169" t="s">
        <v>1016</v>
      </c>
      <c r="M939" s="170"/>
      <c r="O939" s="158"/>
      <c r="P939" s="158"/>
    </row>
    <row r="940" spans="1:16">
      <c r="A940" s="172" t="s">
        <v>1639</v>
      </c>
      <c r="B940" s="173" t="s">
        <v>1824</v>
      </c>
      <c r="C940" s="174">
        <v>8.1141304347826093</v>
      </c>
      <c r="D940" s="175">
        <v>2.1583530376066902</v>
      </c>
      <c r="E940" s="176">
        <v>2.6234999999999999</v>
      </c>
      <c r="F940" s="177">
        <v>1.3</v>
      </c>
      <c r="G940" s="176">
        <f t="shared" si="14"/>
        <v>3.4106000000000001</v>
      </c>
      <c r="H940" s="178">
        <f>ROUND('2-Calculator'!$G$23*E940,2)</f>
        <v>14075.08</v>
      </c>
      <c r="I940" s="179" t="s">
        <v>18</v>
      </c>
      <c r="J940" s="179" t="s">
        <v>18</v>
      </c>
      <c r="K940" s="180" t="s">
        <v>1016</v>
      </c>
      <c r="L940" s="181" t="s">
        <v>1016</v>
      </c>
      <c r="M940" s="170"/>
      <c r="O940" s="158"/>
      <c r="P940" s="158"/>
    </row>
    <row r="941" spans="1:16">
      <c r="A941" s="182" t="s">
        <v>1640</v>
      </c>
      <c r="B941" s="183" t="s">
        <v>1825</v>
      </c>
      <c r="C941" s="184">
        <v>2.0816326530612201</v>
      </c>
      <c r="D941" s="185">
        <v>0.34894025807586199</v>
      </c>
      <c r="E941" s="186">
        <v>0.42409999999999998</v>
      </c>
      <c r="F941" s="187">
        <v>1.3</v>
      </c>
      <c r="G941" s="165">
        <f t="shared" si="14"/>
        <v>0.55130000000000001</v>
      </c>
      <c r="H941" s="166">
        <f>ROUND('2-Calculator'!$G$23*E941,2)</f>
        <v>2275.3000000000002</v>
      </c>
      <c r="I941" s="188" t="s">
        <v>18</v>
      </c>
      <c r="J941" s="188" t="s">
        <v>18</v>
      </c>
      <c r="K941" s="189" t="s">
        <v>1016</v>
      </c>
      <c r="L941" s="190" t="s">
        <v>1016</v>
      </c>
      <c r="M941" s="170"/>
      <c r="O941" s="158"/>
      <c r="P941" s="158"/>
    </row>
    <row r="942" spans="1:16">
      <c r="A942" s="159" t="s">
        <v>1641</v>
      </c>
      <c r="B942" s="160" t="s">
        <v>1825</v>
      </c>
      <c r="C942" s="161">
        <v>2.8190618019359599</v>
      </c>
      <c r="D942" s="162">
        <v>0.70883354685199795</v>
      </c>
      <c r="E942" s="163">
        <v>0.86150000000000004</v>
      </c>
      <c r="F942" s="164">
        <v>1.3</v>
      </c>
      <c r="G942" s="165">
        <f t="shared" si="14"/>
        <v>1.1200000000000001</v>
      </c>
      <c r="H942" s="166">
        <f>ROUND('2-Calculator'!$G$23*E942,2)</f>
        <v>4621.95</v>
      </c>
      <c r="I942" s="167" t="s">
        <v>18</v>
      </c>
      <c r="J942" s="167" t="s">
        <v>18</v>
      </c>
      <c r="K942" s="168" t="s">
        <v>1016</v>
      </c>
      <c r="L942" s="169" t="s">
        <v>1016</v>
      </c>
      <c r="M942" s="170"/>
      <c r="O942" s="158"/>
      <c r="P942" s="158"/>
    </row>
    <row r="943" spans="1:16">
      <c r="A943" s="159" t="s">
        <v>1642</v>
      </c>
      <c r="B943" s="160" t="s">
        <v>1825</v>
      </c>
      <c r="C943" s="161">
        <v>5.2931596091205204</v>
      </c>
      <c r="D943" s="162">
        <v>1.4183801035208099</v>
      </c>
      <c r="E943" s="163">
        <v>1.724</v>
      </c>
      <c r="F943" s="164">
        <v>1.3</v>
      </c>
      <c r="G943" s="165">
        <f t="shared" si="14"/>
        <v>2.2412000000000001</v>
      </c>
      <c r="H943" s="166">
        <f>ROUND('2-Calculator'!$G$23*E943,2)</f>
        <v>9249.26</v>
      </c>
      <c r="I943" s="167" t="s">
        <v>18</v>
      </c>
      <c r="J943" s="167" t="s">
        <v>18</v>
      </c>
      <c r="K943" s="168" t="s">
        <v>1016</v>
      </c>
      <c r="L943" s="169" t="s">
        <v>1016</v>
      </c>
      <c r="M943" s="170"/>
      <c r="O943" s="158"/>
      <c r="P943" s="158"/>
    </row>
    <row r="944" spans="1:16">
      <c r="A944" s="172" t="s">
        <v>1643</v>
      </c>
      <c r="B944" s="173" t="s">
        <v>1825</v>
      </c>
      <c r="C944" s="174">
        <v>12.874493927125499</v>
      </c>
      <c r="D944" s="175">
        <v>3.82426177353637</v>
      </c>
      <c r="E944" s="176">
        <v>4.6482999999999999</v>
      </c>
      <c r="F944" s="177">
        <v>1.3</v>
      </c>
      <c r="G944" s="176">
        <f t="shared" si="14"/>
        <v>6.0427999999999997</v>
      </c>
      <c r="H944" s="178">
        <f>ROUND('2-Calculator'!$G$23*E944,2)</f>
        <v>24938.13</v>
      </c>
      <c r="I944" s="179" t="s">
        <v>18</v>
      </c>
      <c r="J944" s="179" t="s">
        <v>18</v>
      </c>
      <c r="K944" s="180" t="s">
        <v>1016</v>
      </c>
      <c r="L944" s="181" t="s">
        <v>1016</v>
      </c>
      <c r="M944" s="170"/>
      <c r="O944" s="158"/>
      <c r="P944" s="158"/>
    </row>
    <row r="945" spans="1:16">
      <c r="A945" s="182" t="s">
        <v>1028</v>
      </c>
      <c r="B945" s="183" t="s">
        <v>1644</v>
      </c>
      <c r="C945" s="184">
        <v>2.05430092955456</v>
      </c>
      <c r="D945" s="185">
        <v>0.33336591390446701</v>
      </c>
      <c r="E945" s="186">
        <v>0.4052</v>
      </c>
      <c r="F945" s="187">
        <v>1.3</v>
      </c>
      <c r="G945" s="165">
        <f t="shared" si="14"/>
        <v>0.52680000000000005</v>
      </c>
      <c r="H945" s="166">
        <f>ROUND('2-Calculator'!$G$23*E945,2)</f>
        <v>2173.9</v>
      </c>
      <c r="I945" s="188" t="s">
        <v>18</v>
      </c>
      <c r="J945" s="188" t="s">
        <v>18</v>
      </c>
      <c r="K945" s="189" t="s">
        <v>1016</v>
      </c>
      <c r="L945" s="190" t="s">
        <v>1016</v>
      </c>
      <c r="M945" s="170"/>
      <c r="O945" s="158"/>
      <c r="P945" s="158"/>
    </row>
    <row r="946" spans="1:16">
      <c r="A946" s="159" t="s">
        <v>1029</v>
      </c>
      <c r="B946" s="160" t="s">
        <v>1644</v>
      </c>
      <c r="C946" s="161">
        <v>2.3571162539593602</v>
      </c>
      <c r="D946" s="162">
        <v>0.38277629303904598</v>
      </c>
      <c r="E946" s="163">
        <v>0.46529999999999999</v>
      </c>
      <c r="F946" s="164">
        <v>1.3</v>
      </c>
      <c r="G946" s="165">
        <f t="shared" si="14"/>
        <v>0.60489999999999999</v>
      </c>
      <c r="H946" s="166">
        <f>ROUND('2-Calculator'!$G$23*E946,2)</f>
        <v>2496.33</v>
      </c>
      <c r="I946" s="167" t="s">
        <v>18</v>
      </c>
      <c r="J946" s="167" t="s">
        <v>18</v>
      </c>
      <c r="K946" s="168" t="s">
        <v>1016</v>
      </c>
      <c r="L946" s="169" t="s">
        <v>1016</v>
      </c>
      <c r="M946" s="170"/>
      <c r="O946" s="158"/>
      <c r="P946" s="158"/>
    </row>
    <row r="947" spans="1:16">
      <c r="A947" s="159" t="s">
        <v>1030</v>
      </c>
      <c r="B947" s="160" t="s">
        <v>1644</v>
      </c>
      <c r="C947" s="161">
        <v>3.3833142070231799</v>
      </c>
      <c r="D947" s="162">
        <v>0.49728371942553301</v>
      </c>
      <c r="E947" s="163">
        <v>0.60450000000000004</v>
      </c>
      <c r="F947" s="164">
        <v>1.3</v>
      </c>
      <c r="G947" s="165">
        <f t="shared" si="14"/>
        <v>0.78590000000000004</v>
      </c>
      <c r="H947" s="166">
        <f>ROUND('2-Calculator'!$G$23*E947,2)</f>
        <v>3243.14</v>
      </c>
      <c r="I947" s="167" t="s">
        <v>18</v>
      </c>
      <c r="J947" s="167" t="s">
        <v>18</v>
      </c>
      <c r="K947" s="168" t="s">
        <v>1016</v>
      </c>
      <c r="L947" s="169" t="s">
        <v>1016</v>
      </c>
      <c r="M947" s="170"/>
      <c r="O947" s="158"/>
      <c r="P947" s="158"/>
    </row>
    <row r="948" spans="1:16">
      <c r="A948" s="172" t="s">
        <v>1031</v>
      </c>
      <c r="B948" s="173" t="s">
        <v>1644</v>
      </c>
      <c r="C948" s="174">
        <v>4.75</v>
      </c>
      <c r="D948" s="175">
        <v>0.65728698031837895</v>
      </c>
      <c r="E948" s="176">
        <v>0.79890000000000005</v>
      </c>
      <c r="F948" s="177">
        <v>1.3</v>
      </c>
      <c r="G948" s="176">
        <f t="shared" si="14"/>
        <v>1.0386</v>
      </c>
      <c r="H948" s="178">
        <f>ROUND('2-Calculator'!$G$23*E948,2)</f>
        <v>4286.1000000000004</v>
      </c>
      <c r="I948" s="179" t="s">
        <v>18</v>
      </c>
      <c r="J948" s="179" t="s">
        <v>18</v>
      </c>
      <c r="K948" s="180" t="s">
        <v>1016</v>
      </c>
      <c r="L948" s="181" t="s">
        <v>1016</v>
      </c>
      <c r="M948" s="170"/>
      <c r="O948" s="158"/>
      <c r="P948" s="158"/>
    </row>
    <row r="949" spans="1:16">
      <c r="A949" s="182" t="s">
        <v>1032</v>
      </c>
      <c r="B949" s="183" t="s">
        <v>1826</v>
      </c>
      <c r="C949" s="184">
        <v>1.97603182496271</v>
      </c>
      <c r="D949" s="185">
        <v>0.26144416100218498</v>
      </c>
      <c r="E949" s="186">
        <v>0.31769999999999998</v>
      </c>
      <c r="F949" s="187">
        <v>1.3</v>
      </c>
      <c r="G949" s="165">
        <f t="shared" si="14"/>
        <v>0.41299999999999998</v>
      </c>
      <c r="H949" s="166">
        <f>ROUND('2-Calculator'!$G$23*E949,2)</f>
        <v>1704.46</v>
      </c>
      <c r="I949" s="188" t="s">
        <v>18</v>
      </c>
      <c r="J949" s="188" t="s">
        <v>18</v>
      </c>
      <c r="K949" s="189" t="s">
        <v>1016</v>
      </c>
      <c r="L949" s="190" t="s">
        <v>1016</v>
      </c>
      <c r="M949" s="170"/>
      <c r="O949" s="158"/>
      <c r="P949" s="158"/>
    </row>
    <row r="950" spans="1:16">
      <c r="A950" s="159" t="s">
        <v>1033</v>
      </c>
      <c r="B950" s="160" t="s">
        <v>1826</v>
      </c>
      <c r="C950" s="161">
        <v>2.5355708548479599</v>
      </c>
      <c r="D950" s="162">
        <v>0.376651639553227</v>
      </c>
      <c r="E950" s="163">
        <v>0.45789999999999997</v>
      </c>
      <c r="F950" s="164">
        <v>1.3</v>
      </c>
      <c r="G950" s="165">
        <f t="shared" si="14"/>
        <v>0.59530000000000005</v>
      </c>
      <c r="H950" s="166">
        <f>ROUND('2-Calculator'!$G$23*E950,2)</f>
        <v>2456.63</v>
      </c>
      <c r="I950" s="167" t="s">
        <v>18</v>
      </c>
      <c r="J950" s="167" t="s">
        <v>18</v>
      </c>
      <c r="K950" s="168" t="s">
        <v>1016</v>
      </c>
      <c r="L950" s="169" t="s">
        <v>1016</v>
      </c>
      <c r="M950" s="170"/>
      <c r="O950" s="158"/>
      <c r="P950" s="158"/>
    </row>
    <row r="951" spans="1:16">
      <c r="A951" s="159" t="s">
        <v>1034</v>
      </c>
      <c r="B951" s="160" t="s">
        <v>1826</v>
      </c>
      <c r="C951" s="161">
        <v>3.7649319929036098</v>
      </c>
      <c r="D951" s="162">
        <v>0.58254750004159495</v>
      </c>
      <c r="E951" s="163">
        <v>0.70799999999999996</v>
      </c>
      <c r="F951" s="164">
        <v>1.3</v>
      </c>
      <c r="G951" s="165">
        <f t="shared" si="14"/>
        <v>0.9204</v>
      </c>
      <c r="H951" s="166">
        <f>ROUND('2-Calculator'!$G$23*E951,2)</f>
        <v>3798.42</v>
      </c>
      <c r="I951" s="167" t="s">
        <v>18</v>
      </c>
      <c r="J951" s="167" t="s">
        <v>18</v>
      </c>
      <c r="K951" s="168" t="s">
        <v>1016</v>
      </c>
      <c r="L951" s="169" t="s">
        <v>1016</v>
      </c>
      <c r="M951" s="170"/>
      <c r="O951" s="158"/>
      <c r="P951" s="158"/>
    </row>
    <row r="952" spans="1:16">
      <c r="A952" s="172" t="s">
        <v>1035</v>
      </c>
      <c r="B952" s="173" t="s">
        <v>1826</v>
      </c>
      <c r="C952" s="174">
        <v>5.7936507936507899</v>
      </c>
      <c r="D952" s="175">
        <v>1.18679387474441</v>
      </c>
      <c r="E952" s="176">
        <v>1.4424999999999999</v>
      </c>
      <c r="F952" s="177">
        <v>1.3</v>
      </c>
      <c r="G952" s="176">
        <f t="shared" si="14"/>
        <v>1.8753</v>
      </c>
      <c r="H952" s="178">
        <f>ROUND('2-Calculator'!$G$23*E952,2)</f>
        <v>7739.01</v>
      </c>
      <c r="I952" s="179" t="s">
        <v>18</v>
      </c>
      <c r="J952" s="179" t="s">
        <v>18</v>
      </c>
      <c r="K952" s="180" t="s">
        <v>1016</v>
      </c>
      <c r="L952" s="181" t="s">
        <v>1016</v>
      </c>
      <c r="M952" s="170"/>
      <c r="O952" s="158"/>
      <c r="P952" s="158"/>
    </row>
    <row r="953" spans="1:16">
      <c r="A953" s="182" t="s">
        <v>1036</v>
      </c>
      <c r="B953" s="183" t="s">
        <v>1827</v>
      </c>
      <c r="C953" s="184">
        <v>1.25165125495376</v>
      </c>
      <c r="D953" s="185">
        <v>0.27741670535630503</v>
      </c>
      <c r="E953" s="186">
        <v>0.3372</v>
      </c>
      <c r="F953" s="187">
        <v>1.3</v>
      </c>
      <c r="G953" s="165">
        <f t="shared" si="14"/>
        <v>0.43840000000000001</v>
      </c>
      <c r="H953" s="166">
        <f>ROUND('2-Calculator'!$G$23*E953,2)</f>
        <v>1809.08</v>
      </c>
      <c r="I953" s="188" t="s">
        <v>18</v>
      </c>
      <c r="J953" s="188" t="s">
        <v>18</v>
      </c>
      <c r="K953" s="189" t="s">
        <v>1016</v>
      </c>
      <c r="L953" s="190" t="s">
        <v>1016</v>
      </c>
      <c r="M953" s="170"/>
      <c r="O953" s="158"/>
      <c r="P953" s="158"/>
    </row>
    <row r="954" spans="1:16">
      <c r="A954" s="159" t="s">
        <v>1037</v>
      </c>
      <c r="B954" s="160" t="s">
        <v>1827</v>
      </c>
      <c r="C954" s="161">
        <v>1.7078972407231201</v>
      </c>
      <c r="D954" s="162">
        <v>0.36668410469662599</v>
      </c>
      <c r="E954" s="163">
        <v>0.44569999999999999</v>
      </c>
      <c r="F954" s="164">
        <v>1.3</v>
      </c>
      <c r="G954" s="165">
        <f t="shared" si="14"/>
        <v>0.57940000000000003</v>
      </c>
      <c r="H954" s="166">
        <f>ROUND('2-Calculator'!$G$23*E954,2)</f>
        <v>2391.1799999999998</v>
      </c>
      <c r="I954" s="167" t="s">
        <v>18</v>
      </c>
      <c r="J954" s="167" t="s">
        <v>18</v>
      </c>
      <c r="K954" s="168" t="s">
        <v>1016</v>
      </c>
      <c r="L954" s="169" t="s">
        <v>1016</v>
      </c>
      <c r="M954" s="170"/>
      <c r="O954" s="158"/>
      <c r="P954" s="158"/>
    </row>
    <row r="955" spans="1:16">
      <c r="A955" s="159" t="s">
        <v>1038</v>
      </c>
      <c r="B955" s="160" t="s">
        <v>1827</v>
      </c>
      <c r="C955" s="161">
        <v>2.7921146953405001</v>
      </c>
      <c r="D955" s="162">
        <v>0.55638512606985402</v>
      </c>
      <c r="E955" s="163">
        <v>0.67630000000000001</v>
      </c>
      <c r="F955" s="164">
        <v>1.3</v>
      </c>
      <c r="G955" s="165">
        <f t="shared" si="14"/>
        <v>0.87919999999999998</v>
      </c>
      <c r="H955" s="166">
        <f>ROUND('2-Calculator'!$G$23*E955,2)</f>
        <v>3628.35</v>
      </c>
      <c r="I955" s="167" t="s">
        <v>18</v>
      </c>
      <c r="J955" s="167" t="s">
        <v>18</v>
      </c>
      <c r="K955" s="168" t="s">
        <v>1016</v>
      </c>
      <c r="L955" s="169" t="s">
        <v>1016</v>
      </c>
      <c r="M955" s="170"/>
      <c r="O955" s="158"/>
      <c r="P955" s="158"/>
    </row>
    <row r="956" spans="1:16">
      <c r="A956" s="172" t="s">
        <v>1039</v>
      </c>
      <c r="B956" s="173" t="s">
        <v>1827</v>
      </c>
      <c r="C956" s="174">
        <v>5.4358974358974397</v>
      </c>
      <c r="D956" s="175">
        <v>1.2683862818041101</v>
      </c>
      <c r="E956" s="176">
        <v>1.5417000000000001</v>
      </c>
      <c r="F956" s="177">
        <v>1.3</v>
      </c>
      <c r="G956" s="176">
        <f t="shared" si="14"/>
        <v>2.0042</v>
      </c>
      <c r="H956" s="178">
        <f>ROUND('2-Calculator'!$G$23*E956,2)</f>
        <v>8271.2199999999993</v>
      </c>
      <c r="I956" s="179" t="s">
        <v>18</v>
      </c>
      <c r="J956" s="179" t="s">
        <v>18</v>
      </c>
      <c r="K956" s="180" t="s">
        <v>1016</v>
      </c>
      <c r="L956" s="181" t="s">
        <v>1016</v>
      </c>
      <c r="M956" s="170"/>
      <c r="O956" s="158"/>
      <c r="P956" s="158"/>
    </row>
    <row r="957" spans="1:16">
      <c r="A957" s="182" t="s">
        <v>1040</v>
      </c>
      <c r="B957" s="183" t="s">
        <v>1828</v>
      </c>
      <c r="C957" s="184">
        <v>2.1102892225756298</v>
      </c>
      <c r="D957" s="185">
        <v>0.24266471750847399</v>
      </c>
      <c r="E957" s="186">
        <v>0.29499999999999998</v>
      </c>
      <c r="F957" s="187">
        <v>1.3</v>
      </c>
      <c r="G957" s="165">
        <f t="shared" si="14"/>
        <v>0.38350000000000001</v>
      </c>
      <c r="H957" s="166">
        <f>ROUND('2-Calculator'!$G$23*E957,2)</f>
        <v>1582.68</v>
      </c>
      <c r="I957" s="188" t="s">
        <v>18</v>
      </c>
      <c r="J957" s="188" t="s">
        <v>18</v>
      </c>
      <c r="K957" s="189" t="s">
        <v>1016</v>
      </c>
      <c r="L957" s="190" t="s">
        <v>1016</v>
      </c>
      <c r="M957" s="170"/>
      <c r="O957" s="158"/>
      <c r="P957" s="158"/>
    </row>
    <row r="958" spans="1:16">
      <c r="A958" s="159" t="s">
        <v>1041</v>
      </c>
      <c r="B958" s="160" t="s">
        <v>1828</v>
      </c>
      <c r="C958" s="161">
        <v>2.8408823770603799</v>
      </c>
      <c r="D958" s="162">
        <v>0.314395179246171</v>
      </c>
      <c r="E958" s="163">
        <v>0.3821</v>
      </c>
      <c r="F958" s="164">
        <v>1.3</v>
      </c>
      <c r="G958" s="165">
        <f t="shared" si="14"/>
        <v>0.49669999999999997</v>
      </c>
      <c r="H958" s="166">
        <f>ROUND('2-Calculator'!$G$23*E958,2)</f>
        <v>2049.9699999999998</v>
      </c>
      <c r="I958" s="167" t="s">
        <v>18</v>
      </c>
      <c r="J958" s="167" t="s">
        <v>18</v>
      </c>
      <c r="K958" s="168" t="s">
        <v>1016</v>
      </c>
      <c r="L958" s="169" t="s">
        <v>1016</v>
      </c>
      <c r="M958" s="170"/>
      <c r="O958" s="158"/>
      <c r="P958" s="158"/>
    </row>
    <row r="959" spans="1:16">
      <c r="A959" s="159" t="s">
        <v>1042</v>
      </c>
      <c r="B959" s="160" t="s">
        <v>1828</v>
      </c>
      <c r="C959" s="161">
        <v>4.9407894736842097</v>
      </c>
      <c r="D959" s="162">
        <v>0.44527440263111301</v>
      </c>
      <c r="E959" s="163">
        <v>0.5413</v>
      </c>
      <c r="F959" s="164">
        <v>1.3</v>
      </c>
      <c r="G959" s="165">
        <f t="shared" si="14"/>
        <v>0.70369999999999999</v>
      </c>
      <c r="H959" s="166">
        <f>ROUND('2-Calculator'!$G$23*E959,2)</f>
        <v>2904.07</v>
      </c>
      <c r="I959" s="167" t="s">
        <v>18</v>
      </c>
      <c r="J959" s="167" t="s">
        <v>18</v>
      </c>
      <c r="K959" s="168" t="s">
        <v>1016</v>
      </c>
      <c r="L959" s="169" t="s">
        <v>1016</v>
      </c>
      <c r="M959" s="170"/>
      <c r="O959" s="158"/>
      <c r="P959" s="158"/>
    </row>
    <row r="960" spans="1:16">
      <c r="A960" s="172" t="s">
        <v>1043</v>
      </c>
      <c r="B960" s="173" t="s">
        <v>1828</v>
      </c>
      <c r="C960" s="174">
        <v>6.2607489597780903</v>
      </c>
      <c r="D960" s="175">
        <v>1.02680850014642</v>
      </c>
      <c r="E960" s="176">
        <v>1.248</v>
      </c>
      <c r="F960" s="177">
        <v>1.3</v>
      </c>
      <c r="G960" s="176">
        <f t="shared" si="14"/>
        <v>1.6224000000000001</v>
      </c>
      <c r="H960" s="178">
        <f>ROUND('2-Calculator'!$G$23*E960,2)</f>
        <v>6695.52</v>
      </c>
      <c r="I960" s="179" t="s">
        <v>18</v>
      </c>
      <c r="J960" s="179" t="s">
        <v>18</v>
      </c>
      <c r="K960" s="180" t="s">
        <v>1016</v>
      </c>
      <c r="L960" s="181" t="s">
        <v>1016</v>
      </c>
      <c r="M960" s="170"/>
      <c r="O960" s="158"/>
      <c r="P960" s="158"/>
    </row>
    <row r="961" spans="1:16">
      <c r="A961" s="182" t="s">
        <v>1044</v>
      </c>
      <c r="B961" s="183" t="s">
        <v>1829</v>
      </c>
      <c r="C961" s="184">
        <v>1.4117647058823499</v>
      </c>
      <c r="D961" s="185">
        <v>0.216432934318222</v>
      </c>
      <c r="E961" s="186">
        <v>0.26300000000000001</v>
      </c>
      <c r="F961" s="187">
        <v>1.5</v>
      </c>
      <c r="G961" s="165">
        <f t="shared" si="14"/>
        <v>0.39450000000000002</v>
      </c>
      <c r="H961" s="166">
        <f>ROUND('2-Calculator'!$G$23*E961,2)</f>
        <v>1411</v>
      </c>
      <c r="I961" s="188" t="s">
        <v>18</v>
      </c>
      <c r="J961" s="188" t="s">
        <v>18</v>
      </c>
      <c r="K961" s="189" t="s">
        <v>1045</v>
      </c>
      <c r="L961" s="190" t="s">
        <v>1045</v>
      </c>
      <c r="M961" s="170"/>
      <c r="O961" s="158"/>
      <c r="P961" s="158"/>
    </row>
    <row r="962" spans="1:16">
      <c r="A962" s="159" t="s">
        <v>1046</v>
      </c>
      <c r="B962" s="160" t="s">
        <v>1829</v>
      </c>
      <c r="C962" s="161">
        <v>1.41919191919192</v>
      </c>
      <c r="D962" s="162">
        <v>0.30258757123161201</v>
      </c>
      <c r="E962" s="163">
        <v>0.36780000000000002</v>
      </c>
      <c r="F962" s="164">
        <v>1.5</v>
      </c>
      <c r="G962" s="165">
        <f t="shared" si="14"/>
        <v>0.55169999999999997</v>
      </c>
      <c r="H962" s="166">
        <f>ROUND('2-Calculator'!$G$23*E962,2)</f>
        <v>1973.25</v>
      </c>
      <c r="I962" s="167" t="s">
        <v>18</v>
      </c>
      <c r="J962" s="167" t="s">
        <v>18</v>
      </c>
      <c r="K962" s="168" t="s">
        <v>1045</v>
      </c>
      <c r="L962" s="169" t="s">
        <v>1045</v>
      </c>
      <c r="M962" s="170"/>
      <c r="O962" s="158"/>
      <c r="P962" s="158"/>
    </row>
    <row r="963" spans="1:16">
      <c r="A963" s="159" t="s">
        <v>1047</v>
      </c>
      <c r="B963" s="160" t="s">
        <v>1829</v>
      </c>
      <c r="C963" s="161">
        <v>1.7441860465116299</v>
      </c>
      <c r="D963" s="162">
        <v>0.49226181893235399</v>
      </c>
      <c r="E963" s="163">
        <v>0.59840000000000004</v>
      </c>
      <c r="F963" s="164">
        <v>1.5</v>
      </c>
      <c r="G963" s="165">
        <f t="shared" si="14"/>
        <v>0.89759999999999995</v>
      </c>
      <c r="H963" s="166">
        <f>ROUND('2-Calculator'!$G$23*E963,2)</f>
        <v>3210.42</v>
      </c>
      <c r="I963" s="167" t="s">
        <v>18</v>
      </c>
      <c r="J963" s="167" t="s">
        <v>18</v>
      </c>
      <c r="K963" s="168" t="s">
        <v>1045</v>
      </c>
      <c r="L963" s="169" t="s">
        <v>1045</v>
      </c>
      <c r="M963" s="170"/>
      <c r="O963" s="158"/>
      <c r="P963" s="158"/>
    </row>
    <row r="964" spans="1:16">
      <c r="A964" s="172" t="s">
        <v>1048</v>
      </c>
      <c r="B964" s="173" t="s">
        <v>1829</v>
      </c>
      <c r="C964" s="174">
        <v>1.7441860465116299</v>
      </c>
      <c r="D964" s="175">
        <v>0.81259329095619603</v>
      </c>
      <c r="E964" s="176">
        <v>0.98770000000000002</v>
      </c>
      <c r="F964" s="177">
        <v>1.5</v>
      </c>
      <c r="G964" s="176">
        <f t="shared" si="14"/>
        <v>1.4816</v>
      </c>
      <c r="H964" s="178">
        <f>ROUND('2-Calculator'!$G$23*E964,2)</f>
        <v>5299.01</v>
      </c>
      <c r="I964" s="179" t="s">
        <v>18</v>
      </c>
      <c r="J964" s="179" t="s">
        <v>18</v>
      </c>
      <c r="K964" s="180" t="s">
        <v>1045</v>
      </c>
      <c r="L964" s="181" t="s">
        <v>1045</v>
      </c>
      <c r="M964" s="170"/>
      <c r="O964" s="158"/>
      <c r="P964" s="158"/>
    </row>
    <row r="965" spans="1:16">
      <c r="A965" s="182" t="s">
        <v>1049</v>
      </c>
      <c r="B965" s="183" t="s">
        <v>1645</v>
      </c>
      <c r="C965" s="184">
        <v>1.2326750889243201</v>
      </c>
      <c r="D965" s="185">
        <v>9.81817867568789E-2</v>
      </c>
      <c r="E965" s="186">
        <v>0.11940000000000001</v>
      </c>
      <c r="F965" s="187">
        <v>1.5</v>
      </c>
      <c r="G965" s="165">
        <f t="shared" si="14"/>
        <v>0.17910000000000001</v>
      </c>
      <c r="H965" s="166">
        <f>ROUND('2-Calculator'!$G$23*E965,2)</f>
        <v>640.58000000000004</v>
      </c>
      <c r="I965" s="188" t="s">
        <v>18</v>
      </c>
      <c r="J965" s="188" t="s">
        <v>18</v>
      </c>
      <c r="K965" s="189" t="s">
        <v>1045</v>
      </c>
      <c r="L965" s="190" t="s">
        <v>1045</v>
      </c>
      <c r="M965" s="170"/>
      <c r="O965" s="158"/>
      <c r="P965" s="158"/>
    </row>
    <row r="966" spans="1:16">
      <c r="A966" s="159" t="s">
        <v>1050</v>
      </c>
      <c r="B966" s="160" t="s">
        <v>1645</v>
      </c>
      <c r="C966" s="161">
        <v>1.35505645557192</v>
      </c>
      <c r="D966" s="162">
        <v>0.147874024760562</v>
      </c>
      <c r="E966" s="163">
        <v>0.17979999999999999</v>
      </c>
      <c r="F966" s="164">
        <v>1.5</v>
      </c>
      <c r="G966" s="165">
        <f t="shared" si="14"/>
        <v>0.2697</v>
      </c>
      <c r="H966" s="166">
        <f>ROUND('2-Calculator'!$G$23*E966,2)</f>
        <v>964.63</v>
      </c>
      <c r="I966" s="167" t="s">
        <v>18</v>
      </c>
      <c r="J966" s="167" t="s">
        <v>18</v>
      </c>
      <c r="K966" s="168" t="s">
        <v>1045</v>
      </c>
      <c r="L966" s="169" t="s">
        <v>1045</v>
      </c>
      <c r="M966" s="170"/>
      <c r="O966" s="158"/>
      <c r="P966" s="158"/>
    </row>
    <row r="967" spans="1:16">
      <c r="A967" s="159" t="s">
        <v>1051</v>
      </c>
      <c r="B967" s="160" t="s">
        <v>1645</v>
      </c>
      <c r="C967" s="161">
        <v>1.32692307692308</v>
      </c>
      <c r="D967" s="162">
        <v>0.22789858497315199</v>
      </c>
      <c r="E967" s="163">
        <v>0.27700000000000002</v>
      </c>
      <c r="F967" s="164">
        <v>1.5</v>
      </c>
      <c r="G967" s="165">
        <f t="shared" si="14"/>
        <v>0.41549999999999998</v>
      </c>
      <c r="H967" s="166">
        <f>ROUND('2-Calculator'!$G$23*E967,2)</f>
        <v>1486.11</v>
      </c>
      <c r="I967" s="167" t="s">
        <v>18</v>
      </c>
      <c r="J967" s="167" t="s">
        <v>18</v>
      </c>
      <c r="K967" s="168" t="s">
        <v>1045</v>
      </c>
      <c r="L967" s="169" t="s">
        <v>1045</v>
      </c>
      <c r="M967" s="170"/>
      <c r="O967" s="158"/>
      <c r="P967" s="158"/>
    </row>
    <row r="968" spans="1:16">
      <c r="A968" s="172" t="s">
        <v>1052</v>
      </c>
      <c r="B968" s="173" t="s">
        <v>1645</v>
      </c>
      <c r="C968" s="174">
        <v>1.32692307692308</v>
      </c>
      <c r="D968" s="175">
        <v>0.39229367383513802</v>
      </c>
      <c r="E968" s="176">
        <v>0.4768</v>
      </c>
      <c r="F968" s="177">
        <v>1.5</v>
      </c>
      <c r="G968" s="176">
        <f t="shared" si="14"/>
        <v>0.71519999999999995</v>
      </c>
      <c r="H968" s="178">
        <f>ROUND('2-Calculator'!$G$23*E968,2)</f>
        <v>2558.0300000000002</v>
      </c>
      <c r="I968" s="179" t="s">
        <v>18</v>
      </c>
      <c r="J968" s="179" t="s">
        <v>18</v>
      </c>
      <c r="K968" s="180" t="s">
        <v>1045</v>
      </c>
      <c r="L968" s="181" t="s">
        <v>1045</v>
      </c>
      <c r="M968" s="170"/>
      <c r="O968" s="158"/>
      <c r="P968" s="158"/>
    </row>
    <row r="969" spans="1:16">
      <c r="A969" s="182" t="s">
        <v>1053</v>
      </c>
      <c r="B969" s="183" t="s">
        <v>1830</v>
      </c>
      <c r="C969" s="184">
        <v>31.875</v>
      </c>
      <c r="D969" s="185">
        <v>13.194438938276599</v>
      </c>
      <c r="E969" s="186">
        <v>16.037500000000001</v>
      </c>
      <c r="F969" s="187">
        <v>1.5</v>
      </c>
      <c r="G969" s="165">
        <f t="shared" si="14"/>
        <v>24.0563</v>
      </c>
      <c r="H969" s="166">
        <f>ROUND('2-Calculator'!$G$23*E969,2)</f>
        <v>86041.19</v>
      </c>
      <c r="I969" s="188" t="s">
        <v>18</v>
      </c>
      <c r="J969" s="188" t="s">
        <v>18</v>
      </c>
      <c r="K969" s="189" t="s">
        <v>1045</v>
      </c>
      <c r="L969" s="190" t="s">
        <v>1045</v>
      </c>
      <c r="M969" s="170"/>
      <c r="O969" s="158"/>
      <c r="P969" s="158"/>
    </row>
    <row r="970" spans="1:16">
      <c r="A970" s="159" t="s">
        <v>1054</v>
      </c>
      <c r="B970" s="160" t="s">
        <v>1830</v>
      </c>
      <c r="C970" s="161">
        <v>47.3894736842105</v>
      </c>
      <c r="D970" s="162">
        <v>13.8422491561551</v>
      </c>
      <c r="E970" s="163">
        <v>16.8248</v>
      </c>
      <c r="F970" s="164">
        <v>1.5</v>
      </c>
      <c r="G970" s="165">
        <f t="shared" si="14"/>
        <v>25.237200000000001</v>
      </c>
      <c r="H970" s="166">
        <f>ROUND('2-Calculator'!$G$23*E970,2)</f>
        <v>90265.05</v>
      </c>
      <c r="I970" s="167" t="s">
        <v>18</v>
      </c>
      <c r="J970" s="167" t="s">
        <v>18</v>
      </c>
      <c r="K970" s="168" t="s">
        <v>1045</v>
      </c>
      <c r="L970" s="169" t="s">
        <v>1045</v>
      </c>
      <c r="M970" s="170"/>
      <c r="O970" s="158"/>
      <c r="P970" s="158"/>
    </row>
    <row r="971" spans="1:16">
      <c r="A971" s="159" t="s">
        <v>1055</v>
      </c>
      <c r="B971" s="160" t="s">
        <v>1830</v>
      </c>
      <c r="C971" s="161">
        <v>63.2777777777778</v>
      </c>
      <c r="D971" s="162">
        <v>27.250052515150401</v>
      </c>
      <c r="E971" s="163">
        <v>33.1218</v>
      </c>
      <c r="F971" s="164">
        <v>1.5</v>
      </c>
      <c r="G971" s="165">
        <f t="shared" si="14"/>
        <v>49.682699999999997</v>
      </c>
      <c r="H971" s="166">
        <f>ROUND('2-Calculator'!$G$23*E971,2)</f>
        <v>177698.46</v>
      </c>
      <c r="I971" s="167" t="s">
        <v>18</v>
      </c>
      <c r="J971" s="167" t="s">
        <v>18</v>
      </c>
      <c r="K971" s="168" t="s">
        <v>1045</v>
      </c>
      <c r="L971" s="169" t="s">
        <v>1045</v>
      </c>
      <c r="M971" s="170"/>
      <c r="O971" s="158"/>
      <c r="P971" s="158"/>
    </row>
    <row r="972" spans="1:16">
      <c r="A972" s="172" t="s">
        <v>1056</v>
      </c>
      <c r="B972" s="173" t="s">
        <v>1830</v>
      </c>
      <c r="C972" s="174">
        <v>65.755725190839698</v>
      </c>
      <c r="D972" s="175">
        <v>32.501799215129502</v>
      </c>
      <c r="E972" s="176">
        <v>39.505099999999999</v>
      </c>
      <c r="F972" s="177">
        <v>1.5</v>
      </c>
      <c r="G972" s="176">
        <f t="shared" si="14"/>
        <v>59.2577</v>
      </c>
      <c r="H972" s="178">
        <f>ROUND('2-Calculator'!$G$23*E972,2)</f>
        <v>211944.86</v>
      </c>
      <c r="I972" s="179" t="s">
        <v>18</v>
      </c>
      <c r="J972" s="179" t="s">
        <v>18</v>
      </c>
      <c r="K972" s="180" t="s">
        <v>1045</v>
      </c>
      <c r="L972" s="181" t="s">
        <v>1045</v>
      </c>
      <c r="M972" s="170"/>
      <c r="O972" s="158"/>
      <c r="P972" s="158"/>
    </row>
    <row r="973" spans="1:16">
      <c r="A973" s="182" t="s">
        <v>1057</v>
      </c>
      <c r="B973" s="183" t="s">
        <v>1831</v>
      </c>
      <c r="C973" s="184">
        <v>6</v>
      </c>
      <c r="D973" s="185">
        <v>5.2674250506451497</v>
      </c>
      <c r="E973" s="186">
        <v>6.4024000000000001</v>
      </c>
      <c r="F973" s="187">
        <v>1.5</v>
      </c>
      <c r="G973" s="165">
        <f t="shared" si="14"/>
        <v>9.6036000000000001</v>
      </c>
      <c r="H973" s="166">
        <f>ROUND('2-Calculator'!$G$23*E973,2)</f>
        <v>34348.879999999997</v>
      </c>
      <c r="I973" s="188" t="s">
        <v>18</v>
      </c>
      <c r="J973" s="188" t="s">
        <v>18</v>
      </c>
      <c r="K973" s="189" t="s">
        <v>1045</v>
      </c>
      <c r="L973" s="190" t="s">
        <v>1045</v>
      </c>
      <c r="M973" s="170"/>
      <c r="O973" s="158"/>
      <c r="P973" s="158"/>
    </row>
    <row r="974" spans="1:16">
      <c r="A974" s="159" t="s">
        <v>1058</v>
      </c>
      <c r="B974" s="160" t="s">
        <v>1831</v>
      </c>
      <c r="C974" s="161">
        <v>49.790697674418603</v>
      </c>
      <c r="D974" s="162">
        <v>7.6203739878832</v>
      </c>
      <c r="E974" s="163">
        <v>9.2623999999999995</v>
      </c>
      <c r="F974" s="164">
        <v>1.5</v>
      </c>
      <c r="G974" s="165">
        <f t="shared" si="14"/>
        <v>13.893599999999999</v>
      </c>
      <c r="H974" s="166">
        <f>ROUND('2-Calculator'!$G$23*E974,2)</f>
        <v>49692.78</v>
      </c>
      <c r="I974" s="167" t="s">
        <v>18</v>
      </c>
      <c r="J974" s="167" t="s">
        <v>18</v>
      </c>
      <c r="K974" s="168" t="s">
        <v>1045</v>
      </c>
      <c r="L974" s="169" t="s">
        <v>1045</v>
      </c>
      <c r="M974" s="170"/>
      <c r="O974" s="158"/>
      <c r="P974" s="158"/>
    </row>
    <row r="975" spans="1:16">
      <c r="A975" s="159" t="s">
        <v>1059</v>
      </c>
      <c r="B975" s="160" t="s">
        <v>1831</v>
      </c>
      <c r="C975" s="161">
        <v>83.6408839779006</v>
      </c>
      <c r="D975" s="162">
        <v>14.7413349370694</v>
      </c>
      <c r="E975" s="163">
        <v>17.9177</v>
      </c>
      <c r="F975" s="164">
        <v>1.5</v>
      </c>
      <c r="G975" s="165">
        <f t="shared" si="14"/>
        <v>26.8766</v>
      </c>
      <c r="H975" s="166">
        <f>ROUND('2-Calculator'!$G$23*E975,2)</f>
        <v>96128.46</v>
      </c>
      <c r="I975" s="167" t="s">
        <v>18</v>
      </c>
      <c r="J975" s="167" t="s">
        <v>18</v>
      </c>
      <c r="K975" s="168" t="s">
        <v>1045</v>
      </c>
      <c r="L975" s="169" t="s">
        <v>1045</v>
      </c>
      <c r="M975" s="170"/>
      <c r="O975" s="158"/>
      <c r="P975" s="158"/>
    </row>
    <row r="976" spans="1:16">
      <c r="A976" s="172" t="s">
        <v>1060</v>
      </c>
      <c r="B976" s="173" t="s">
        <v>1831</v>
      </c>
      <c r="C976" s="174">
        <v>118.88833333333299</v>
      </c>
      <c r="D976" s="175">
        <v>24.017084908344899</v>
      </c>
      <c r="E976" s="176">
        <v>29.1922</v>
      </c>
      <c r="F976" s="177">
        <v>1.5</v>
      </c>
      <c r="G976" s="176">
        <f t="shared" si="14"/>
        <v>43.7883</v>
      </c>
      <c r="H976" s="178">
        <f>ROUND('2-Calculator'!$G$23*E976,2)</f>
        <v>156616.15</v>
      </c>
      <c r="I976" s="179" t="s">
        <v>18</v>
      </c>
      <c r="J976" s="179" t="s">
        <v>18</v>
      </c>
      <c r="K976" s="180" t="s">
        <v>1045</v>
      </c>
      <c r="L976" s="181" t="s">
        <v>1045</v>
      </c>
      <c r="M976" s="170"/>
      <c r="O976" s="158"/>
      <c r="P976" s="158"/>
    </row>
    <row r="977" spans="1:16">
      <c r="A977" s="182" t="s">
        <v>1061</v>
      </c>
      <c r="B977" s="183" t="s">
        <v>1832</v>
      </c>
      <c r="C977" s="184">
        <v>63.455752212389399</v>
      </c>
      <c r="D977" s="185">
        <v>5.0084948873217998</v>
      </c>
      <c r="E977" s="186">
        <v>6.0876999999999999</v>
      </c>
      <c r="F977" s="187">
        <v>1.5</v>
      </c>
      <c r="G977" s="165">
        <f t="shared" si="14"/>
        <v>9.1316000000000006</v>
      </c>
      <c r="H977" s="166">
        <f>ROUND('2-Calculator'!$G$23*E977,2)</f>
        <v>32660.51</v>
      </c>
      <c r="I977" s="188" t="s">
        <v>18</v>
      </c>
      <c r="J977" s="188" t="s">
        <v>18</v>
      </c>
      <c r="K977" s="189" t="s">
        <v>1045</v>
      </c>
      <c r="L977" s="190" t="s">
        <v>1045</v>
      </c>
      <c r="M977" s="170"/>
      <c r="O977" s="158"/>
      <c r="P977" s="158"/>
    </row>
    <row r="978" spans="1:16">
      <c r="A978" s="159" t="s">
        <v>1062</v>
      </c>
      <c r="B978" s="160" t="s">
        <v>1832</v>
      </c>
      <c r="C978" s="161">
        <v>51.016949152542402</v>
      </c>
      <c r="D978" s="162">
        <v>2.6786270890624899</v>
      </c>
      <c r="E978" s="163">
        <v>3.2557999999999998</v>
      </c>
      <c r="F978" s="164">
        <v>1.5</v>
      </c>
      <c r="G978" s="165">
        <f t="shared" si="14"/>
        <v>4.8837000000000002</v>
      </c>
      <c r="H978" s="166">
        <f>ROUND('2-Calculator'!$G$23*E978,2)</f>
        <v>17467.37</v>
      </c>
      <c r="I978" s="167" t="s">
        <v>18</v>
      </c>
      <c r="J978" s="167" t="s">
        <v>18</v>
      </c>
      <c r="K978" s="168" t="s">
        <v>1045</v>
      </c>
      <c r="L978" s="169" t="s">
        <v>1045</v>
      </c>
      <c r="M978" s="170"/>
      <c r="O978" s="158"/>
      <c r="P978" s="158"/>
    </row>
    <row r="979" spans="1:16">
      <c r="A979" s="159" t="s">
        <v>1063</v>
      </c>
      <c r="B979" s="160" t="s">
        <v>1832</v>
      </c>
      <c r="C979" s="161">
        <v>51.016949152542402</v>
      </c>
      <c r="D979" s="162">
        <v>2.5510765543862401</v>
      </c>
      <c r="E979" s="163">
        <v>3.1008</v>
      </c>
      <c r="F979" s="164">
        <v>1.5</v>
      </c>
      <c r="G979" s="165">
        <f t="shared" si="14"/>
        <v>4.6512000000000002</v>
      </c>
      <c r="H979" s="166">
        <f>ROUND('2-Calculator'!$G$23*E979,2)</f>
        <v>16635.79</v>
      </c>
      <c r="I979" s="167" t="s">
        <v>18</v>
      </c>
      <c r="J979" s="167" t="s">
        <v>18</v>
      </c>
      <c r="K979" s="168" t="s">
        <v>1045</v>
      </c>
      <c r="L979" s="169" t="s">
        <v>1045</v>
      </c>
      <c r="M979" s="170"/>
      <c r="O979" s="158"/>
      <c r="P979" s="158"/>
    </row>
    <row r="980" spans="1:16">
      <c r="A980" s="172" t="s">
        <v>1064</v>
      </c>
      <c r="B980" s="173" t="s">
        <v>1832</v>
      </c>
      <c r="C980" s="174">
        <v>1.91852678571429</v>
      </c>
      <c r="D980" s="175">
        <v>6.6024159445553496E-2</v>
      </c>
      <c r="E980" s="176">
        <v>8.0199999999999994E-2</v>
      </c>
      <c r="F980" s="177">
        <v>1.5</v>
      </c>
      <c r="G980" s="176">
        <f t="shared" si="14"/>
        <v>0.1203</v>
      </c>
      <c r="H980" s="178">
        <f>ROUND('2-Calculator'!$G$23*E980,2)</f>
        <v>430.27</v>
      </c>
      <c r="I980" s="179" t="s">
        <v>18</v>
      </c>
      <c r="J980" s="179" t="s">
        <v>18</v>
      </c>
      <c r="K980" s="180" t="s">
        <v>1045</v>
      </c>
      <c r="L980" s="181" t="s">
        <v>1045</v>
      </c>
      <c r="M980" s="170"/>
      <c r="O980" s="158"/>
      <c r="P980" s="158"/>
    </row>
    <row r="981" spans="1:16">
      <c r="A981" s="182" t="s">
        <v>1065</v>
      </c>
      <c r="B981" s="183" t="s">
        <v>1833</v>
      </c>
      <c r="C981" s="184">
        <v>2.6666666666666701</v>
      </c>
      <c r="D981" s="185">
        <v>0.17289608119014099</v>
      </c>
      <c r="E981" s="186">
        <v>0.2102</v>
      </c>
      <c r="F981" s="187">
        <v>1.5</v>
      </c>
      <c r="G981" s="165">
        <f t="shared" si="14"/>
        <v>0.31530000000000002</v>
      </c>
      <c r="H981" s="166">
        <f>ROUND('2-Calculator'!$G$23*E981,2)</f>
        <v>1127.72</v>
      </c>
      <c r="I981" s="188" t="s">
        <v>18</v>
      </c>
      <c r="J981" s="188" t="s">
        <v>18</v>
      </c>
      <c r="K981" s="189" t="s">
        <v>1045</v>
      </c>
      <c r="L981" s="190" t="s">
        <v>1045</v>
      </c>
      <c r="M981" s="170"/>
      <c r="O981" s="158"/>
      <c r="P981" s="158"/>
    </row>
    <row r="982" spans="1:16">
      <c r="A982" s="159" t="s">
        <v>1066</v>
      </c>
      <c r="B982" s="160" t="s">
        <v>1833</v>
      </c>
      <c r="C982" s="161">
        <v>57.311258278145701</v>
      </c>
      <c r="D982" s="162">
        <v>5.63803414144627</v>
      </c>
      <c r="E982" s="163">
        <v>6.8528000000000002</v>
      </c>
      <c r="F982" s="164">
        <v>1.5</v>
      </c>
      <c r="G982" s="165">
        <f t="shared" ref="G982:G1045" si="15">ROUND(F982*E982,4)</f>
        <v>10.279199999999999</v>
      </c>
      <c r="H982" s="166">
        <f>ROUND('2-Calculator'!$G$23*E982,2)</f>
        <v>36765.269999999997</v>
      </c>
      <c r="I982" s="167" t="s">
        <v>18</v>
      </c>
      <c r="J982" s="167" t="s">
        <v>18</v>
      </c>
      <c r="K982" s="168" t="s">
        <v>1045</v>
      </c>
      <c r="L982" s="169" t="s">
        <v>1045</v>
      </c>
      <c r="M982" s="170"/>
      <c r="O982" s="158"/>
      <c r="P982" s="158"/>
    </row>
    <row r="983" spans="1:16">
      <c r="A983" s="159" t="s">
        <v>1067</v>
      </c>
      <c r="B983" s="160" t="s">
        <v>1833</v>
      </c>
      <c r="C983" s="161">
        <v>65.835164835164804</v>
      </c>
      <c r="D983" s="162">
        <v>7.0730051648127699</v>
      </c>
      <c r="E983" s="163">
        <v>8.5970999999999993</v>
      </c>
      <c r="F983" s="164">
        <v>1.5</v>
      </c>
      <c r="G983" s="165">
        <f t="shared" si="15"/>
        <v>12.8957</v>
      </c>
      <c r="H983" s="166">
        <f>ROUND('2-Calculator'!$G$23*E983,2)</f>
        <v>46123.44</v>
      </c>
      <c r="I983" s="167" t="s">
        <v>18</v>
      </c>
      <c r="J983" s="167" t="s">
        <v>18</v>
      </c>
      <c r="K983" s="168" t="s">
        <v>1045</v>
      </c>
      <c r="L983" s="169" t="s">
        <v>1045</v>
      </c>
      <c r="M983" s="170"/>
      <c r="O983" s="158"/>
      <c r="P983" s="158"/>
    </row>
    <row r="984" spans="1:16">
      <c r="A984" s="172" t="s">
        <v>1068</v>
      </c>
      <c r="B984" s="173" t="s">
        <v>1833</v>
      </c>
      <c r="C984" s="174">
        <v>94.681188118811903</v>
      </c>
      <c r="D984" s="175">
        <v>16.617983432295802</v>
      </c>
      <c r="E984" s="176">
        <v>20.198799999999999</v>
      </c>
      <c r="F984" s="177">
        <v>1.5</v>
      </c>
      <c r="G984" s="176">
        <f t="shared" si="15"/>
        <v>30.298200000000001</v>
      </c>
      <c r="H984" s="178">
        <f>ROUND('2-Calculator'!$G$23*E984,2)</f>
        <v>108366.56</v>
      </c>
      <c r="I984" s="179" t="s">
        <v>18</v>
      </c>
      <c r="J984" s="179" t="s">
        <v>18</v>
      </c>
      <c r="K984" s="180" t="s">
        <v>1045</v>
      </c>
      <c r="L984" s="181" t="s">
        <v>1045</v>
      </c>
      <c r="M984" s="170"/>
      <c r="O984" s="158"/>
      <c r="P984" s="158"/>
    </row>
    <row r="985" spans="1:16">
      <c r="A985" s="182" t="s">
        <v>1069</v>
      </c>
      <c r="B985" s="183" t="s">
        <v>1834</v>
      </c>
      <c r="C985" s="184">
        <v>3.7627118644067798</v>
      </c>
      <c r="D985" s="185">
        <v>0.18730170777190799</v>
      </c>
      <c r="E985" s="186">
        <v>0.22770000000000001</v>
      </c>
      <c r="F985" s="187">
        <v>1.5</v>
      </c>
      <c r="G985" s="165">
        <f t="shared" si="15"/>
        <v>0.34160000000000001</v>
      </c>
      <c r="H985" s="166">
        <f>ROUND('2-Calculator'!$G$23*E985,2)</f>
        <v>1221.6099999999999</v>
      </c>
      <c r="I985" s="188" t="s">
        <v>18</v>
      </c>
      <c r="J985" s="188" t="s">
        <v>18</v>
      </c>
      <c r="K985" s="189" t="s">
        <v>1045</v>
      </c>
      <c r="L985" s="190" t="s">
        <v>1045</v>
      </c>
      <c r="M985" s="170"/>
      <c r="O985" s="158"/>
      <c r="P985" s="158"/>
    </row>
    <row r="986" spans="1:16">
      <c r="A986" s="159" t="s">
        <v>1070</v>
      </c>
      <c r="B986" s="160" t="s">
        <v>1834</v>
      </c>
      <c r="C986" s="161">
        <v>61.357052096569198</v>
      </c>
      <c r="D986" s="162">
        <v>7.7897241484128799</v>
      </c>
      <c r="E986" s="163">
        <v>9.4681999999999995</v>
      </c>
      <c r="F986" s="164">
        <v>1.5</v>
      </c>
      <c r="G986" s="165">
        <f t="shared" si="15"/>
        <v>14.202299999999999</v>
      </c>
      <c r="H986" s="166">
        <f>ROUND('2-Calculator'!$G$23*E986,2)</f>
        <v>50796.89</v>
      </c>
      <c r="I986" s="167" t="s">
        <v>18</v>
      </c>
      <c r="J986" s="167" t="s">
        <v>18</v>
      </c>
      <c r="K986" s="168" t="s">
        <v>1045</v>
      </c>
      <c r="L986" s="169" t="s">
        <v>1045</v>
      </c>
      <c r="M986" s="170"/>
      <c r="O986" s="158"/>
      <c r="P986" s="158"/>
    </row>
    <row r="987" spans="1:16">
      <c r="A987" s="159" t="s">
        <v>1071</v>
      </c>
      <c r="B987" s="160" t="s">
        <v>1834</v>
      </c>
      <c r="C987" s="161">
        <v>69.203738317757001</v>
      </c>
      <c r="D987" s="162">
        <v>9.7730192226516497</v>
      </c>
      <c r="E987" s="163">
        <v>11.8788</v>
      </c>
      <c r="F987" s="164">
        <v>1.5</v>
      </c>
      <c r="G987" s="165">
        <f t="shared" si="15"/>
        <v>17.818200000000001</v>
      </c>
      <c r="H987" s="166">
        <f>ROUND('2-Calculator'!$G$23*E987,2)</f>
        <v>63729.760000000002</v>
      </c>
      <c r="I987" s="167" t="s">
        <v>18</v>
      </c>
      <c r="J987" s="167" t="s">
        <v>18</v>
      </c>
      <c r="K987" s="168" t="s">
        <v>1045</v>
      </c>
      <c r="L987" s="169" t="s">
        <v>1045</v>
      </c>
      <c r="M987" s="170"/>
      <c r="O987" s="158"/>
      <c r="P987" s="158"/>
    </row>
    <row r="988" spans="1:16">
      <c r="A988" s="172" t="s">
        <v>1072</v>
      </c>
      <c r="B988" s="173" t="s">
        <v>1834</v>
      </c>
      <c r="C988" s="174">
        <v>85.311958405545894</v>
      </c>
      <c r="D988" s="175">
        <v>14.4998085844776</v>
      </c>
      <c r="E988" s="176">
        <v>17.624099999999999</v>
      </c>
      <c r="F988" s="177">
        <v>1.5</v>
      </c>
      <c r="G988" s="176">
        <f t="shared" si="15"/>
        <v>26.436199999999999</v>
      </c>
      <c r="H988" s="178">
        <f>ROUND('2-Calculator'!$G$23*E988,2)</f>
        <v>94553.3</v>
      </c>
      <c r="I988" s="179" t="s">
        <v>18</v>
      </c>
      <c r="J988" s="179" t="s">
        <v>18</v>
      </c>
      <c r="K988" s="180" t="s">
        <v>1045</v>
      </c>
      <c r="L988" s="181" t="s">
        <v>1045</v>
      </c>
      <c r="M988" s="170"/>
      <c r="O988" s="158"/>
      <c r="P988" s="158"/>
    </row>
    <row r="989" spans="1:16">
      <c r="A989" s="182" t="s">
        <v>1073</v>
      </c>
      <c r="B989" s="183" t="s">
        <v>1835</v>
      </c>
      <c r="C989" s="184">
        <v>17.921875</v>
      </c>
      <c r="D989" s="185">
        <v>1.03957860991329</v>
      </c>
      <c r="E989" s="186">
        <v>1.2636000000000001</v>
      </c>
      <c r="F989" s="187">
        <v>1.5</v>
      </c>
      <c r="G989" s="165">
        <f t="shared" si="15"/>
        <v>1.8954</v>
      </c>
      <c r="H989" s="166">
        <f>ROUND('2-Calculator'!$G$23*E989,2)</f>
        <v>6779.21</v>
      </c>
      <c r="I989" s="188" t="s">
        <v>18</v>
      </c>
      <c r="J989" s="188" t="s">
        <v>18</v>
      </c>
      <c r="K989" s="189" t="s">
        <v>1045</v>
      </c>
      <c r="L989" s="190" t="s">
        <v>1045</v>
      </c>
      <c r="M989" s="170"/>
      <c r="O989" s="158"/>
      <c r="P989" s="158"/>
    </row>
    <row r="990" spans="1:16">
      <c r="A990" s="159" t="s">
        <v>1074</v>
      </c>
      <c r="B990" s="160" t="s">
        <v>1835</v>
      </c>
      <c r="C990" s="161">
        <v>50.9122426868906</v>
      </c>
      <c r="D990" s="162">
        <v>6.9447463181078399</v>
      </c>
      <c r="E990" s="163">
        <v>8.4411000000000005</v>
      </c>
      <c r="F990" s="164">
        <v>1.5</v>
      </c>
      <c r="G990" s="165">
        <f t="shared" si="15"/>
        <v>12.6617</v>
      </c>
      <c r="H990" s="166">
        <f>ROUND('2-Calculator'!$G$23*E990,2)</f>
        <v>45286.5</v>
      </c>
      <c r="I990" s="167" t="s">
        <v>18</v>
      </c>
      <c r="J990" s="167" t="s">
        <v>18</v>
      </c>
      <c r="K990" s="168" t="s">
        <v>1045</v>
      </c>
      <c r="L990" s="169" t="s">
        <v>1045</v>
      </c>
      <c r="M990" s="170"/>
      <c r="O990" s="158"/>
      <c r="P990" s="158"/>
    </row>
    <row r="991" spans="1:16">
      <c r="A991" s="159" t="s">
        <v>1075</v>
      </c>
      <c r="B991" s="160" t="s">
        <v>1835</v>
      </c>
      <c r="C991" s="161">
        <v>57.701775872627103</v>
      </c>
      <c r="D991" s="162">
        <v>8.2327116849981206</v>
      </c>
      <c r="E991" s="163">
        <v>10.006600000000001</v>
      </c>
      <c r="F991" s="164">
        <v>1.5</v>
      </c>
      <c r="G991" s="165">
        <f t="shared" si="15"/>
        <v>15.0099</v>
      </c>
      <c r="H991" s="166">
        <f>ROUND('2-Calculator'!$G$23*E991,2)</f>
        <v>53685.41</v>
      </c>
      <c r="I991" s="167" t="s">
        <v>18</v>
      </c>
      <c r="J991" s="167" t="s">
        <v>18</v>
      </c>
      <c r="K991" s="168" t="s">
        <v>1045</v>
      </c>
      <c r="L991" s="169" t="s">
        <v>1045</v>
      </c>
      <c r="M991" s="170"/>
      <c r="O991" s="158"/>
      <c r="P991" s="158"/>
    </row>
    <row r="992" spans="1:16">
      <c r="A992" s="172" t="s">
        <v>1076</v>
      </c>
      <c r="B992" s="173" t="s">
        <v>1835</v>
      </c>
      <c r="C992" s="174">
        <v>69.571250000000006</v>
      </c>
      <c r="D992" s="175">
        <v>11.387149107369201</v>
      </c>
      <c r="E992" s="176">
        <v>13.8407</v>
      </c>
      <c r="F992" s="177">
        <v>1.5</v>
      </c>
      <c r="G992" s="176">
        <f t="shared" si="15"/>
        <v>20.761099999999999</v>
      </c>
      <c r="H992" s="178">
        <f>ROUND('2-Calculator'!$G$23*E992,2)</f>
        <v>74255.360000000001</v>
      </c>
      <c r="I992" s="179" t="s">
        <v>18</v>
      </c>
      <c r="J992" s="179" t="s">
        <v>18</v>
      </c>
      <c r="K992" s="180" t="s">
        <v>1045</v>
      </c>
      <c r="L992" s="181" t="s">
        <v>1045</v>
      </c>
      <c r="M992" s="170"/>
      <c r="O992" s="158"/>
      <c r="P992" s="158"/>
    </row>
    <row r="993" spans="1:16">
      <c r="A993" s="182" t="s">
        <v>1077</v>
      </c>
      <c r="B993" s="183" t="s">
        <v>1836</v>
      </c>
      <c r="C993" s="184">
        <v>3.0173460537727701</v>
      </c>
      <c r="D993" s="185">
        <v>0.15092314402156701</v>
      </c>
      <c r="E993" s="186">
        <v>0.18340000000000001</v>
      </c>
      <c r="F993" s="187">
        <v>1.5</v>
      </c>
      <c r="G993" s="165">
        <f t="shared" si="15"/>
        <v>0.27510000000000001</v>
      </c>
      <c r="H993" s="166">
        <f>ROUND('2-Calculator'!$G$23*E993,2)</f>
        <v>983.94</v>
      </c>
      <c r="I993" s="188" t="s">
        <v>18</v>
      </c>
      <c r="J993" s="188" t="s">
        <v>18</v>
      </c>
      <c r="K993" s="189" t="s">
        <v>1045</v>
      </c>
      <c r="L993" s="190" t="s">
        <v>1045</v>
      </c>
      <c r="M993" s="170"/>
      <c r="O993" s="158"/>
      <c r="P993" s="158"/>
    </row>
    <row r="994" spans="1:16">
      <c r="A994" s="159" t="s">
        <v>1078</v>
      </c>
      <c r="B994" s="160" t="s">
        <v>1836</v>
      </c>
      <c r="C994" s="161">
        <v>36.347721822541999</v>
      </c>
      <c r="D994" s="162">
        <v>3.5868179633603501</v>
      </c>
      <c r="E994" s="163">
        <v>4.3597000000000001</v>
      </c>
      <c r="F994" s="164">
        <v>1.5</v>
      </c>
      <c r="G994" s="165">
        <f t="shared" si="15"/>
        <v>6.5396000000000001</v>
      </c>
      <c r="H994" s="166">
        <f>ROUND('2-Calculator'!$G$23*E994,2)</f>
        <v>23389.79</v>
      </c>
      <c r="I994" s="167" t="s">
        <v>18</v>
      </c>
      <c r="J994" s="167" t="s">
        <v>18</v>
      </c>
      <c r="K994" s="168" t="s">
        <v>1045</v>
      </c>
      <c r="L994" s="169" t="s">
        <v>1045</v>
      </c>
      <c r="M994" s="170"/>
      <c r="O994" s="158"/>
      <c r="P994" s="158"/>
    </row>
    <row r="995" spans="1:16">
      <c r="A995" s="159" t="s">
        <v>1079</v>
      </c>
      <c r="B995" s="160" t="s">
        <v>1836</v>
      </c>
      <c r="C995" s="161">
        <v>49.587499999999999</v>
      </c>
      <c r="D995" s="162">
        <v>6.1046174769958599</v>
      </c>
      <c r="E995" s="163">
        <v>7.42</v>
      </c>
      <c r="F995" s="164">
        <v>1.5</v>
      </c>
      <c r="G995" s="165">
        <f t="shared" si="15"/>
        <v>11.13</v>
      </c>
      <c r="H995" s="166">
        <f>ROUND('2-Calculator'!$G$23*E995,2)</f>
        <v>39808.300000000003</v>
      </c>
      <c r="I995" s="167" t="s">
        <v>18</v>
      </c>
      <c r="J995" s="167" t="s">
        <v>18</v>
      </c>
      <c r="K995" s="168" t="s">
        <v>1045</v>
      </c>
      <c r="L995" s="169" t="s">
        <v>1045</v>
      </c>
      <c r="M995" s="170"/>
      <c r="O995" s="158"/>
      <c r="P995" s="158"/>
    </row>
    <row r="996" spans="1:16">
      <c r="A996" s="172" t="s">
        <v>1080</v>
      </c>
      <c r="B996" s="173" t="s">
        <v>1836</v>
      </c>
      <c r="C996" s="174">
        <v>74.296296296296305</v>
      </c>
      <c r="D996" s="175">
        <v>13.106855950031299</v>
      </c>
      <c r="E996" s="176">
        <v>15.931100000000001</v>
      </c>
      <c r="F996" s="177">
        <v>1.5</v>
      </c>
      <c r="G996" s="176">
        <f t="shared" si="15"/>
        <v>23.896699999999999</v>
      </c>
      <c r="H996" s="178">
        <f>ROUND('2-Calculator'!$G$23*E996,2)</f>
        <v>85470.35</v>
      </c>
      <c r="I996" s="179" t="s">
        <v>18</v>
      </c>
      <c r="J996" s="179" t="s">
        <v>18</v>
      </c>
      <c r="K996" s="180" t="s">
        <v>1045</v>
      </c>
      <c r="L996" s="181" t="s">
        <v>1045</v>
      </c>
      <c r="M996" s="170"/>
      <c r="O996" s="158"/>
      <c r="P996" s="158"/>
    </row>
    <row r="997" spans="1:16">
      <c r="A997" s="182" t="s">
        <v>1081</v>
      </c>
      <c r="B997" s="183" t="s">
        <v>1837</v>
      </c>
      <c r="C997" s="184">
        <v>24.7921348314607</v>
      </c>
      <c r="D997" s="185">
        <v>2.86218536954215</v>
      </c>
      <c r="E997" s="186">
        <v>3.4788999999999999</v>
      </c>
      <c r="F997" s="187">
        <v>1.5</v>
      </c>
      <c r="G997" s="165">
        <f t="shared" si="15"/>
        <v>5.2183999999999999</v>
      </c>
      <c r="H997" s="166">
        <f>ROUND('2-Calculator'!$G$23*E997,2)</f>
        <v>18664.3</v>
      </c>
      <c r="I997" s="188" t="s">
        <v>18</v>
      </c>
      <c r="J997" s="188" t="s">
        <v>18</v>
      </c>
      <c r="K997" s="189" t="s">
        <v>1045</v>
      </c>
      <c r="L997" s="190" t="s">
        <v>1045</v>
      </c>
      <c r="M997" s="170"/>
      <c r="O997" s="158"/>
      <c r="P997" s="158"/>
    </row>
    <row r="998" spans="1:16">
      <c r="A998" s="159" t="s">
        <v>1082</v>
      </c>
      <c r="B998" s="160" t="s">
        <v>1837</v>
      </c>
      <c r="C998" s="161">
        <v>39.164529914529901</v>
      </c>
      <c r="D998" s="162">
        <v>5.1541666626380902</v>
      </c>
      <c r="E998" s="163">
        <v>6.2648000000000001</v>
      </c>
      <c r="F998" s="164">
        <v>1.5</v>
      </c>
      <c r="G998" s="165">
        <f t="shared" si="15"/>
        <v>9.3971999999999998</v>
      </c>
      <c r="H998" s="166">
        <f>ROUND('2-Calculator'!$G$23*E998,2)</f>
        <v>33610.65</v>
      </c>
      <c r="I998" s="167" t="s">
        <v>18</v>
      </c>
      <c r="J998" s="167" t="s">
        <v>18</v>
      </c>
      <c r="K998" s="168" t="s">
        <v>1045</v>
      </c>
      <c r="L998" s="169" t="s">
        <v>1045</v>
      </c>
      <c r="M998" s="170"/>
      <c r="O998" s="158"/>
      <c r="P998" s="158"/>
    </row>
    <row r="999" spans="1:16">
      <c r="A999" s="159" t="s">
        <v>1083</v>
      </c>
      <c r="B999" s="160" t="s">
        <v>1837</v>
      </c>
      <c r="C999" s="161">
        <v>47.126443418013899</v>
      </c>
      <c r="D999" s="162">
        <v>6.52561660940012</v>
      </c>
      <c r="E999" s="163">
        <v>7.9317000000000002</v>
      </c>
      <c r="F999" s="164">
        <v>1.5</v>
      </c>
      <c r="G999" s="165">
        <f t="shared" si="15"/>
        <v>11.897600000000001</v>
      </c>
      <c r="H999" s="166">
        <f>ROUND('2-Calculator'!$G$23*E999,2)</f>
        <v>42553.57</v>
      </c>
      <c r="I999" s="167" t="s">
        <v>18</v>
      </c>
      <c r="J999" s="167" t="s">
        <v>18</v>
      </c>
      <c r="K999" s="168" t="s">
        <v>1045</v>
      </c>
      <c r="L999" s="169" t="s">
        <v>1045</v>
      </c>
      <c r="M999" s="170"/>
      <c r="O999" s="158"/>
      <c r="P999" s="158"/>
    </row>
    <row r="1000" spans="1:16">
      <c r="A1000" s="172" t="s">
        <v>1084</v>
      </c>
      <c r="B1000" s="173" t="s">
        <v>1837</v>
      </c>
      <c r="C1000" s="174">
        <v>59.776735459662298</v>
      </c>
      <c r="D1000" s="175">
        <v>9.3630907870106093</v>
      </c>
      <c r="E1000" s="176">
        <v>11.380599999999999</v>
      </c>
      <c r="F1000" s="177">
        <v>1.5</v>
      </c>
      <c r="G1000" s="176">
        <f t="shared" si="15"/>
        <v>17.070900000000002</v>
      </c>
      <c r="H1000" s="178">
        <f>ROUND('2-Calculator'!$G$23*E1000,2)</f>
        <v>61056.92</v>
      </c>
      <c r="I1000" s="179" t="s">
        <v>18</v>
      </c>
      <c r="J1000" s="179" t="s">
        <v>18</v>
      </c>
      <c r="K1000" s="180" t="s">
        <v>1045</v>
      </c>
      <c r="L1000" s="181" t="s">
        <v>1045</v>
      </c>
      <c r="M1000" s="170"/>
      <c r="O1000" s="158"/>
      <c r="P1000" s="158"/>
    </row>
    <row r="1001" spans="1:16">
      <c r="A1001" s="182" t="s">
        <v>1085</v>
      </c>
      <c r="B1001" s="183" t="s">
        <v>1838</v>
      </c>
      <c r="C1001" s="184">
        <v>12.409574468085101</v>
      </c>
      <c r="D1001" s="185">
        <v>0.63016439340006003</v>
      </c>
      <c r="E1001" s="186">
        <v>0.76600000000000001</v>
      </c>
      <c r="F1001" s="187">
        <v>1.5</v>
      </c>
      <c r="G1001" s="165">
        <f t="shared" si="15"/>
        <v>1.149</v>
      </c>
      <c r="H1001" s="166">
        <f>ROUND('2-Calculator'!$G$23*E1001,2)</f>
        <v>4109.59</v>
      </c>
      <c r="I1001" s="188" t="s">
        <v>18</v>
      </c>
      <c r="J1001" s="188" t="s">
        <v>18</v>
      </c>
      <c r="K1001" s="189" t="s">
        <v>1045</v>
      </c>
      <c r="L1001" s="190" t="s">
        <v>1045</v>
      </c>
      <c r="M1001" s="170"/>
      <c r="O1001" s="158"/>
      <c r="P1001" s="158"/>
    </row>
    <row r="1002" spans="1:16">
      <c r="A1002" s="159" t="s">
        <v>1086</v>
      </c>
      <c r="B1002" s="160" t="s">
        <v>1838</v>
      </c>
      <c r="C1002" s="161">
        <v>30.258496395468601</v>
      </c>
      <c r="D1002" s="162">
        <v>3.4707664490897701</v>
      </c>
      <c r="E1002" s="163">
        <v>4.2187000000000001</v>
      </c>
      <c r="F1002" s="164">
        <v>1.5</v>
      </c>
      <c r="G1002" s="165">
        <f t="shared" si="15"/>
        <v>6.3281000000000001</v>
      </c>
      <c r="H1002" s="166">
        <f>ROUND('2-Calculator'!$G$23*E1002,2)</f>
        <v>22633.33</v>
      </c>
      <c r="I1002" s="167" t="s">
        <v>18</v>
      </c>
      <c r="J1002" s="167" t="s">
        <v>18</v>
      </c>
      <c r="K1002" s="168" t="s">
        <v>1045</v>
      </c>
      <c r="L1002" s="169" t="s">
        <v>1045</v>
      </c>
      <c r="M1002" s="170"/>
      <c r="O1002" s="158"/>
      <c r="P1002" s="158"/>
    </row>
    <row r="1003" spans="1:16">
      <c r="A1003" s="159" t="s">
        <v>1087</v>
      </c>
      <c r="B1003" s="160" t="s">
        <v>1838</v>
      </c>
      <c r="C1003" s="161">
        <v>41.5863636363636</v>
      </c>
      <c r="D1003" s="162">
        <v>5.48296190340929</v>
      </c>
      <c r="E1003" s="163">
        <v>6.6643999999999997</v>
      </c>
      <c r="F1003" s="164">
        <v>1.5</v>
      </c>
      <c r="G1003" s="165">
        <f t="shared" si="15"/>
        <v>9.9966000000000008</v>
      </c>
      <c r="H1003" s="166">
        <f>ROUND('2-Calculator'!$G$23*E1003,2)</f>
        <v>35754.51</v>
      </c>
      <c r="I1003" s="167" t="s">
        <v>18</v>
      </c>
      <c r="J1003" s="167" t="s">
        <v>18</v>
      </c>
      <c r="K1003" s="168" t="s">
        <v>1045</v>
      </c>
      <c r="L1003" s="169" t="s">
        <v>1045</v>
      </c>
      <c r="M1003" s="170"/>
      <c r="O1003" s="158"/>
      <c r="P1003" s="158"/>
    </row>
    <row r="1004" spans="1:16">
      <c r="A1004" s="172" t="s">
        <v>1088</v>
      </c>
      <c r="B1004" s="173" t="s">
        <v>1838</v>
      </c>
      <c r="C1004" s="174">
        <v>55.344827586206897</v>
      </c>
      <c r="D1004" s="175">
        <v>7.1442329317361297</v>
      </c>
      <c r="E1004" s="176">
        <v>8.6836000000000002</v>
      </c>
      <c r="F1004" s="177">
        <v>1.5</v>
      </c>
      <c r="G1004" s="176">
        <f t="shared" si="15"/>
        <v>13.025399999999999</v>
      </c>
      <c r="H1004" s="178">
        <f>ROUND('2-Calculator'!$G$23*E1004,2)</f>
        <v>46587.51</v>
      </c>
      <c r="I1004" s="179" t="s">
        <v>18</v>
      </c>
      <c r="J1004" s="179" t="s">
        <v>18</v>
      </c>
      <c r="K1004" s="180" t="s">
        <v>1045</v>
      </c>
      <c r="L1004" s="181" t="s">
        <v>1045</v>
      </c>
      <c r="M1004" s="170"/>
      <c r="O1004" s="158"/>
      <c r="P1004" s="158"/>
    </row>
    <row r="1005" spans="1:16">
      <c r="A1005" s="182" t="s">
        <v>1089</v>
      </c>
      <c r="B1005" s="183" t="s">
        <v>1839</v>
      </c>
      <c r="C1005" s="184">
        <v>15</v>
      </c>
      <c r="D1005" s="185">
        <v>1.4097261254708799</v>
      </c>
      <c r="E1005" s="186">
        <v>1.7135</v>
      </c>
      <c r="F1005" s="187">
        <v>1.5</v>
      </c>
      <c r="G1005" s="165">
        <f t="shared" si="15"/>
        <v>2.5703</v>
      </c>
      <c r="H1005" s="166">
        <f>ROUND('2-Calculator'!$G$23*E1005,2)</f>
        <v>9192.93</v>
      </c>
      <c r="I1005" s="188" t="s">
        <v>18</v>
      </c>
      <c r="J1005" s="188" t="s">
        <v>18</v>
      </c>
      <c r="K1005" s="189" t="s">
        <v>1045</v>
      </c>
      <c r="L1005" s="190" t="s">
        <v>1045</v>
      </c>
      <c r="M1005" s="170"/>
      <c r="O1005" s="158"/>
      <c r="P1005" s="158"/>
    </row>
    <row r="1006" spans="1:16">
      <c r="A1006" s="159" t="s">
        <v>1090</v>
      </c>
      <c r="B1006" s="160" t="s">
        <v>1839</v>
      </c>
      <c r="C1006" s="161">
        <v>26.1864406779661</v>
      </c>
      <c r="D1006" s="162">
        <v>4.5140531295218098</v>
      </c>
      <c r="E1006" s="163">
        <v>5.4867999999999997</v>
      </c>
      <c r="F1006" s="164">
        <v>1.5</v>
      </c>
      <c r="G1006" s="165">
        <f t="shared" si="15"/>
        <v>8.2302</v>
      </c>
      <c r="H1006" s="166">
        <f>ROUND('2-Calculator'!$G$23*E1006,2)</f>
        <v>29436.68</v>
      </c>
      <c r="I1006" s="167" t="s">
        <v>18</v>
      </c>
      <c r="J1006" s="167" t="s">
        <v>18</v>
      </c>
      <c r="K1006" s="168" t="s">
        <v>1045</v>
      </c>
      <c r="L1006" s="169" t="s">
        <v>1045</v>
      </c>
      <c r="M1006" s="170"/>
      <c r="O1006" s="158"/>
      <c r="P1006" s="158"/>
    </row>
    <row r="1007" spans="1:16">
      <c r="A1007" s="159" t="s">
        <v>1091</v>
      </c>
      <c r="B1007" s="160" t="s">
        <v>1839</v>
      </c>
      <c r="C1007" s="161">
        <v>41.042857142857102</v>
      </c>
      <c r="D1007" s="162">
        <v>7.60454008295818</v>
      </c>
      <c r="E1007" s="163">
        <v>9.2431000000000001</v>
      </c>
      <c r="F1007" s="164">
        <v>1.5</v>
      </c>
      <c r="G1007" s="165">
        <f t="shared" si="15"/>
        <v>13.864699999999999</v>
      </c>
      <c r="H1007" s="166">
        <f>ROUND('2-Calculator'!$G$23*E1007,2)</f>
        <v>49589.23</v>
      </c>
      <c r="I1007" s="167" t="s">
        <v>18</v>
      </c>
      <c r="J1007" s="167" t="s">
        <v>18</v>
      </c>
      <c r="K1007" s="168" t="s">
        <v>1045</v>
      </c>
      <c r="L1007" s="169" t="s">
        <v>1045</v>
      </c>
      <c r="M1007" s="170"/>
      <c r="O1007" s="158"/>
      <c r="P1007" s="158"/>
    </row>
    <row r="1008" spans="1:16">
      <c r="A1008" s="172" t="s">
        <v>1092</v>
      </c>
      <c r="B1008" s="173" t="s">
        <v>1839</v>
      </c>
      <c r="C1008" s="174">
        <v>78.275324675324697</v>
      </c>
      <c r="D1008" s="175">
        <v>15.8781737851205</v>
      </c>
      <c r="E1008" s="176">
        <v>19.299499999999998</v>
      </c>
      <c r="F1008" s="177">
        <v>1.5</v>
      </c>
      <c r="G1008" s="176">
        <f t="shared" si="15"/>
        <v>28.949300000000001</v>
      </c>
      <c r="H1008" s="178">
        <f>ROUND('2-Calculator'!$G$23*E1008,2)</f>
        <v>103541.82</v>
      </c>
      <c r="I1008" s="179" t="s">
        <v>18</v>
      </c>
      <c r="J1008" s="179" t="s">
        <v>18</v>
      </c>
      <c r="K1008" s="180" t="s">
        <v>1045</v>
      </c>
      <c r="L1008" s="181" t="s">
        <v>1045</v>
      </c>
      <c r="M1008" s="170"/>
      <c r="O1008" s="158"/>
      <c r="P1008" s="158"/>
    </row>
    <row r="1009" spans="1:16">
      <c r="A1009" s="182" t="s">
        <v>1093</v>
      </c>
      <c r="B1009" s="183" t="s">
        <v>1840</v>
      </c>
      <c r="C1009" s="184">
        <v>14.1993569131833</v>
      </c>
      <c r="D1009" s="185">
        <v>1.20783010524579</v>
      </c>
      <c r="E1009" s="186">
        <v>1.4681</v>
      </c>
      <c r="F1009" s="187">
        <v>1.5</v>
      </c>
      <c r="G1009" s="165">
        <f t="shared" si="15"/>
        <v>2.2021999999999999</v>
      </c>
      <c r="H1009" s="166">
        <f>ROUND('2-Calculator'!$G$23*E1009,2)</f>
        <v>7876.36</v>
      </c>
      <c r="I1009" s="188" t="s">
        <v>18</v>
      </c>
      <c r="J1009" s="188" t="s">
        <v>18</v>
      </c>
      <c r="K1009" s="189" t="s">
        <v>1045</v>
      </c>
      <c r="L1009" s="190" t="s">
        <v>1045</v>
      </c>
      <c r="M1009" s="170"/>
      <c r="O1009" s="158"/>
      <c r="P1009" s="158"/>
    </row>
    <row r="1010" spans="1:16">
      <c r="A1010" s="159" t="s">
        <v>1094</v>
      </c>
      <c r="B1010" s="160" t="s">
        <v>1840</v>
      </c>
      <c r="C1010" s="161">
        <v>21.8143053645117</v>
      </c>
      <c r="D1010" s="162">
        <v>2.4648364299357199</v>
      </c>
      <c r="E1010" s="163">
        <v>2.9958999999999998</v>
      </c>
      <c r="F1010" s="164">
        <v>1.5</v>
      </c>
      <c r="G1010" s="165">
        <f t="shared" si="15"/>
        <v>4.4939</v>
      </c>
      <c r="H1010" s="166">
        <f>ROUND('2-Calculator'!$G$23*E1010,2)</f>
        <v>16073</v>
      </c>
      <c r="I1010" s="167" t="s">
        <v>18</v>
      </c>
      <c r="J1010" s="167" t="s">
        <v>18</v>
      </c>
      <c r="K1010" s="168" t="s">
        <v>1045</v>
      </c>
      <c r="L1010" s="169" t="s">
        <v>1045</v>
      </c>
      <c r="M1010" s="170"/>
      <c r="O1010" s="158"/>
      <c r="P1010" s="158"/>
    </row>
    <row r="1011" spans="1:16">
      <c r="A1011" s="159" t="s">
        <v>1095</v>
      </c>
      <c r="B1011" s="160" t="s">
        <v>1840</v>
      </c>
      <c r="C1011" s="161">
        <v>34.584597432905497</v>
      </c>
      <c r="D1011" s="162">
        <v>4.2422994623698598</v>
      </c>
      <c r="E1011" s="163">
        <v>5.1563999999999997</v>
      </c>
      <c r="F1011" s="164">
        <v>1.5</v>
      </c>
      <c r="G1011" s="165">
        <f t="shared" si="15"/>
        <v>7.7346000000000004</v>
      </c>
      <c r="H1011" s="166">
        <f>ROUND('2-Calculator'!$G$23*E1011,2)</f>
        <v>27664.09</v>
      </c>
      <c r="I1011" s="167" t="s">
        <v>18</v>
      </c>
      <c r="J1011" s="167" t="s">
        <v>18</v>
      </c>
      <c r="K1011" s="168" t="s">
        <v>1045</v>
      </c>
      <c r="L1011" s="169" t="s">
        <v>1045</v>
      </c>
      <c r="M1011" s="170"/>
      <c r="O1011" s="158"/>
      <c r="P1011" s="158"/>
    </row>
    <row r="1012" spans="1:16">
      <c r="A1012" s="172" t="s">
        <v>1096</v>
      </c>
      <c r="B1012" s="173" t="s">
        <v>1840</v>
      </c>
      <c r="C1012" s="174">
        <v>43.809352517985602</v>
      </c>
      <c r="D1012" s="175">
        <v>6.3575650372699499</v>
      </c>
      <c r="E1012" s="176">
        <v>7.7275</v>
      </c>
      <c r="F1012" s="177">
        <v>1.5</v>
      </c>
      <c r="G1012" s="176">
        <f t="shared" si="15"/>
        <v>11.5913</v>
      </c>
      <c r="H1012" s="178">
        <f>ROUND('2-Calculator'!$G$23*E1012,2)</f>
        <v>41458.04</v>
      </c>
      <c r="I1012" s="179" t="s">
        <v>18</v>
      </c>
      <c r="J1012" s="179" t="s">
        <v>18</v>
      </c>
      <c r="K1012" s="180" t="s">
        <v>1045</v>
      </c>
      <c r="L1012" s="181" t="s">
        <v>1045</v>
      </c>
      <c r="M1012" s="170"/>
      <c r="O1012" s="158"/>
      <c r="P1012" s="158"/>
    </row>
    <row r="1013" spans="1:16">
      <c r="A1013" s="182" t="s">
        <v>1097</v>
      </c>
      <c r="B1013" s="183" t="s">
        <v>1841</v>
      </c>
      <c r="C1013" s="184">
        <v>18.389352818371599</v>
      </c>
      <c r="D1013" s="185">
        <v>2.15292083540142</v>
      </c>
      <c r="E1013" s="186">
        <v>2.6168</v>
      </c>
      <c r="F1013" s="187">
        <v>1.5</v>
      </c>
      <c r="G1013" s="165">
        <f t="shared" si="15"/>
        <v>3.9251999999999998</v>
      </c>
      <c r="H1013" s="166">
        <f>ROUND('2-Calculator'!$G$23*E1013,2)</f>
        <v>14039.13</v>
      </c>
      <c r="I1013" s="188" t="s">
        <v>18</v>
      </c>
      <c r="J1013" s="188" t="s">
        <v>18</v>
      </c>
      <c r="K1013" s="189" t="s">
        <v>1045</v>
      </c>
      <c r="L1013" s="190" t="s">
        <v>1045</v>
      </c>
      <c r="M1013" s="170"/>
      <c r="O1013" s="158"/>
      <c r="P1013" s="158"/>
    </row>
    <row r="1014" spans="1:16">
      <c r="A1014" s="159" t="s">
        <v>1098</v>
      </c>
      <c r="B1014" s="160" t="s">
        <v>1841</v>
      </c>
      <c r="C1014" s="161">
        <v>26.508270676691701</v>
      </c>
      <c r="D1014" s="162">
        <v>3.3040383022059401</v>
      </c>
      <c r="E1014" s="163">
        <v>4.0159000000000002</v>
      </c>
      <c r="F1014" s="164">
        <v>1.5</v>
      </c>
      <c r="G1014" s="165">
        <f t="shared" si="15"/>
        <v>6.0239000000000003</v>
      </c>
      <c r="H1014" s="166">
        <f>ROUND('2-Calculator'!$G$23*E1014,2)</f>
        <v>21545.3</v>
      </c>
      <c r="I1014" s="167" t="s">
        <v>18</v>
      </c>
      <c r="J1014" s="167" t="s">
        <v>18</v>
      </c>
      <c r="K1014" s="168" t="s">
        <v>1045</v>
      </c>
      <c r="L1014" s="169" t="s">
        <v>1045</v>
      </c>
      <c r="M1014" s="170"/>
      <c r="O1014" s="158"/>
      <c r="P1014" s="158"/>
    </row>
    <row r="1015" spans="1:16">
      <c r="A1015" s="159" t="s">
        <v>1099</v>
      </c>
      <c r="B1015" s="160" t="s">
        <v>1841</v>
      </c>
      <c r="C1015" s="161">
        <v>33.783149171270701</v>
      </c>
      <c r="D1015" s="162">
        <v>4.3953864127799003</v>
      </c>
      <c r="E1015" s="163">
        <v>5.3425000000000002</v>
      </c>
      <c r="F1015" s="164">
        <v>1.5</v>
      </c>
      <c r="G1015" s="165">
        <f t="shared" si="15"/>
        <v>8.0137999999999998</v>
      </c>
      <c r="H1015" s="166">
        <f>ROUND('2-Calculator'!$G$23*E1015,2)</f>
        <v>28662.51</v>
      </c>
      <c r="I1015" s="167" t="s">
        <v>18</v>
      </c>
      <c r="J1015" s="167" t="s">
        <v>18</v>
      </c>
      <c r="K1015" s="168" t="s">
        <v>1045</v>
      </c>
      <c r="L1015" s="169" t="s">
        <v>1045</v>
      </c>
      <c r="M1015" s="170"/>
      <c r="O1015" s="158"/>
      <c r="P1015" s="158"/>
    </row>
    <row r="1016" spans="1:16">
      <c r="A1016" s="172" t="s">
        <v>1100</v>
      </c>
      <c r="B1016" s="173" t="s">
        <v>1841</v>
      </c>
      <c r="C1016" s="174">
        <v>43.387878787878797</v>
      </c>
      <c r="D1016" s="175">
        <v>6.2464009399102398</v>
      </c>
      <c r="E1016" s="176">
        <v>7.5922999999999998</v>
      </c>
      <c r="F1016" s="177">
        <v>1.5</v>
      </c>
      <c r="G1016" s="176">
        <f t="shared" si="15"/>
        <v>11.388500000000001</v>
      </c>
      <c r="H1016" s="178">
        <f>ROUND('2-Calculator'!$G$23*E1016,2)</f>
        <v>40732.69</v>
      </c>
      <c r="I1016" s="179" t="s">
        <v>18</v>
      </c>
      <c r="J1016" s="179" t="s">
        <v>18</v>
      </c>
      <c r="K1016" s="180" t="s">
        <v>1045</v>
      </c>
      <c r="L1016" s="181" t="s">
        <v>1045</v>
      </c>
      <c r="M1016" s="170"/>
      <c r="O1016" s="158"/>
      <c r="P1016" s="158"/>
    </row>
    <row r="1017" spans="1:16">
      <c r="A1017" s="182" t="s">
        <v>1101</v>
      </c>
      <c r="B1017" s="183" t="s">
        <v>1842</v>
      </c>
      <c r="C1017" s="184">
        <v>14.735294117647101</v>
      </c>
      <c r="D1017" s="185">
        <v>1.51313770963563</v>
      </c>
      <c r="E1017" s="186">
        <v>1.8391</v>
      </c>
      <c r="F1017" s="187">
        <v>1.5</v>
      </c>
      <c r="G1017" s="165">
        <f t="shared" si="15"/>
        <v>2.7587000000000002</v>
      </c>
      <c r="H1017" s="166">
        <f>ROUND('2-Calculator'!$G$23*E1017,2)</f>
        <v>9866.77</v>
      </c>
      <c r="I1017" s="188" t="s">
        <v>18</v>
      </c>
      <c r="J1017" s="188" t="s">
        <v>18</v>
      </c>
      <c r="K1017" s="189" t="s">
        <v>1045</v>
      </c>
      <c r="L1017" s="190" t="s">
        <v>1045</v>
      </c>
      <c r="M1017" s="170"/>
      <c r="O1017" s="158"/>
      <c r="P1017" s="158"/>
    </row>
    <row r="1018" spans="1:16">
      <c r="A1018" s="159" t="s">
        <v>1102</v>
      </c>
      <c r="B1018" s="160" t="s">
        <v>1842</v>
      </c>
      <c r="C1018" s="161">
        <v>23.018324607329799</v>
      </c>
      <c r="D1018" s="162">
        <v>2.5300661490542602</v>
      </c>
      <c r="E1018" s="163">
        <v>3.0752999999999999</v>
      </c>
      <c r="F1018" s="164">
        <v>1.5</v>
      </c>
      <c r="G1018" s="165">
        <f t="shared" si="15"/>
        <v>4.6130000000000004</v>
      </c>
      <c r="H1018" s="166">
        <f>ROUND('2-Calculator'!$G$23*E1018,2)</f>
        <v>16498.98</v>
      </c>
      <c r="I1018" s="167" t="s">
        <v>18</v>
      </c>
      <c r="J1018" s="167" t="s">
        <v>18</v>
      </c>
      <c r="K1018" s="168" t="s">
        <v>1045</v>
      </c>
      <c r="L1018" s="169" t="s">
        <v>1045</v>
      </c>
      <c r="M1018" s="170"/>
      <c r="O1018" s="158"/>
      <c r="P1018" s="158"/>
    </row>
    <row r="1019" spans="1:16">
      <c r="A1019" s="159" t="s">
        <v>1103</v>
      </c>
      <c r="B1019" s="160" t="s">
        <v>1842</v>
      </c>
      <c r="C1019" s="161">
        <v>34.390243902439003</v>
      </c>
      <c r="D1019" s="162">
        <v>4.3497807793061103</v>
      </c>
      <c r="E1019" s="163">
        <v>5.2870999999999997</v>
      </c>
      <c r="F1019" s="164">
        <v>1.5</v>
      </c>
      <c r="G1019" s="165">
        <f t="shared" si="15"/>
        <v>7.9306999999999999</v>
      </c>
      <c r="H1019" s="166">
        <f>ROUND('2-Calculator'!$G$23*E1019,2)</f>
        <v>28365.29</v>
      </c>
      <c r="I1019" s="167" t="s">
        <v>18</v>
      </c>
      <c r="J1019" s="167" t="s">
        <v>18</v>
      </c>
      <c r="K1019" s="168" t="s">
        <v>1045</v>
      </c>
      <c r="L1019" s="169" t="s">
        <v>1045</v>
      </c>
      <c r="M1019" s="170"/>
      <c r="O1019" s="158"/>
      <c r="P1019" s="158"/>
    </row>
    <row r="1020" spans="1:16">
      <c r="A1020" s="172" t="s">
        <v>1104</v>
      </c>
      <c r="B1020" s="173" t="s">
        <v>1842</v>
      </c>
      <c r="C1020" s="174">
        <v>38.4166666666667</v>
      </c>
      <c r="D1020" s="175">
        <v>6.4795136158771802</v>
      </c>
      <c r="E1020" s="176">
        <v>7.8757000000000001</v>
      </c>
      <c r="F1020" s="177">
        <v>1.5</v>
      </c>
      <c r="G1020" s="176">
        <f t="shared" si="15"/>
        <v>11.813599999999999</v>
      </c>
      <c r="H1020" s="178">
        <f>ROUND('2-Calculator'!$G$23*E1020,2)</f>
        <v>42253.13</v>
      </c>
      <c r="I1020" s="179" t="s">
        <v>18</v>
      </c>
      <c r="J1020" s="179" t="s">
        <v>18</v>
      </c>
      <c r="K1020" s="180" t="s">
        <v>1045</v>
      </c>
      <c r="L1020" s="181" t="s">
        <v>1045</v>
      </c>
      <c r="M1020" s="170"/>
      <c r="O1020" s="158"/>
      <c r="P1020" s="158"/>
    </row>
    <row r="1021" spans="1:16">
      <c r="A1021" s="182" t="s">
        <v>1105</v>
      </c>
      <c r="B1021" s="183" t="s">
        <v>1843</v>
      </c>
      <c r="C1021" s="184">
        <v>10.8850430696946</v>
      </c>
      <c r="D1021" s="185">
        <v>0.85609446576164505</v>
      </c>
      <c r="E1021" s="186">
        <v>1.0406</v>
      </c>
      <c r="F1021" s="187">
        <v>1.5</v>
      </c>
      <c r="G1021" s="165">
        <f t="shared" si="15"/>
        <v>1.5609</v>
      </c>
      <c r="H1021" s="166">
        <f>ROUND('2-Calculator'!$G$23*E1021,2)</f>
        <v>5582.82</v>
      </c>
      <c r="I1021" s="188" t="s">
        <v>18</v>
      </c>
      <c r="J1021" s="188" t="s">
        <v>18</v>
      </c>
      <c r="K1021" s="189" t="s">
        <v>1045</v>
      </c>
      <c r="L1021" s="190" t="s">
        <v>1045</v>
      </c>
      <c r="M1021" s="170"/>
      <c r="O1021" s="158"/>
      <c r="P1021" s="158"/>
    </row>
    <row r="1022" spans="1:16">
      <c r="A1022" s="159" t="s">
        <v>1106</v>
      </c>
      <c r="B1022" s="160" t="s">
        <v>1843</v>
      </c>
      <c r="C1022" s="161">
        <v>19.524063032368002</v>
      </c>
      <c r="D1022" s="162">
        <v>2.0815554948119401</v>
      </c>
      <c r="E1022" s="163">
        <v>2.5301</v>
      </c>
      <c r="F1022" s="164">
        <v>1.5</v>
      </c>
      <c r="G1022" s="165">
        <f t="shared" si="15"/>
        <v>3.7951999999999999</v>
      </c>
      <c r="H1022" s="166">
        <f>ROUND('2-Calculator'!$G$23*E1022,2)</f>
        <v>13573.99</v>
      </c>
      <c r="I1022" s="167" t="s">
        <v>18</v>
      </c>
      <c r="J1022" s="167" t="s">
        <v>18</v>
      </c>
      <c r="K1022" s="168" t="s">
        <v>1045</v>
      </c>
      <c r="L1022" s="169" t="s">
        <v>1045</v>
      </c>
      <c r="M1022" s="170"/>
      <c r="O1022" s="158"/>
      <c r="P1022" s="158"/>
    </row>
    <row r="1023" spans="1:16">
      <c r="A1023" s="159" t="s">
        <v>1107</v>
      </c>
      <c r="B1023" s="160" t="s">
        <v>1843</v>
      </c>
      <c r="C1023" s="161">
        <v>30.204035874439501</v>
      </c>
      <c r="D1023" s="162">
        <v>3.4791758751980799</v>
      </c>
      <c r="E1023" s="163">
        <v>4.2289000000000003</v>
      </c>
      <c r="F1023" s="164">
        <v>1.5</v>
      </c>
      <c r="G1023" s="165">
        <f t="shared" si="15"/>
        <v>6.3433999999999999</v>
      </c>
      <c r="H1023" s="166">
        <f>ROUND('2-Calculator'!$G$23*E1023,2)</f>
        <v>22688.05</v>
      </c>
      <c r="I1023" s="167" t="s">
        <v>18</v>
      </c>
      <c r="J1023" s="167" t="s">
        <v>18</v>
      </c>
      <c r="K1023" s="168" t="s">
        <v>1045</v>
      </c>
      <c r="L1023" s="169" t="s">
        <v>1045</v>
      </c>
      <c r="M1023" s="170"/>
      <c r="O1023" s="158"/>
      <c r="P1023" s="158"/>
    </row>
    <row r="1024" spans="1:16">
      <c r="A1024" s="172" t="s">
        <v>1108</v>
      </c>
      <c r="B1024" s="173" t="s">
        <v>1843</v>
      </c>
      <c r="C1024" s="174">
        <v>33.966666666666697</v>
      </c>
      <c r="D1024" s="175">
        <v>3.8725974138077901</v>
      </c>
      <c r="E1024" s="176">
        <v>4.7069999999999999</v>
      </c>
      <c r="F1024" s="177">
        <v>1.5</v>
      </c>
      <c r="G1024" s="176">
        <f t="shared" si="15"/>
        <v>7.0605000000000002</v>
      </c>
      <c r="H1024" s="178">
        <f>ROUND('2-Calculator'!$G$23*E1024,2)</f>
        <v>25253.06</v>
      </c>
      <c r="I1024" s="179" t="s">
        <v>18</v>
      </c>
      <c r="J1024" s="179" t="s">
        <v>18</v>
      </c>
      <c r="K1024" s="180" t="s">
        <v>1045</v>
      </c>
      <c r="L1024" s="181" t="s">
        <v>1045</v>
      </c>
      <c r="M1024" s="170"/>
      <c r="O1024" s="158"/>
      <c r="P1024" s="158"/>
    </row>
    <row r="1025" spans="1:16">
      <c r="A1025" s="182" t="s">
        <v>1109</v>
      </c>
      <c r="B1025" s="183" t="s">
        <v>1844</v>
      </c>
      <c r="C1025" s="184">
        <v>6.7598944591028998</v>
      </c>
      <c r="D1025" s="185">
        <v>0.41870253491206599</v>
      </c>
      <c r="E1025" s="186">
        <v>0.50890000000000002</v>
      </c>
      <c r="F1025" s="187">
        <v>1.5</v>
      </c>
      <c r="G1025" s="165">
        <f t="shared" si="15"/>
        <v>0.76339999999999997</v>
      </c>
      <c r="H1025" s="166">
        <f>ROUND('2-Calculator'!$G$23*E1025,2)</f>
        <v>2730.25</v>
      </c>
      <c r="I1025" s="188" t="s">
        <v>18</v>
      </c>
      <c r="J1025" s="188" t="s">
        <v>18</v>
      </c>
      <c r="K1025" s="189" t="s">
        <v>1045</v>
      </c>
      <c r="L1025" s="190" t="s">
        <v>1045</v>
      </c>
      <c r="M1025" s="170"/>
      <c r="O1025" s="158"/>
      <c r="P1025" s="158"/>
    </row>
    <row r="1026" spans="1:16">
      <c r="A1026" s="159" t="s">
        <v>1110</v>
      </c>
      <c r="B1026" s="160" t="s">
        <v>1844</v>
      </c>
      <c r="C1026" s="161">
        <v>15.308379888268201</v>
      </c>
      <c r="D1026" s="162">
        <v>1.4809376704397901</v>
      </c>
      <c r="E1026" s="163">
        <v>1.8</v>
      </c>
      <c r="F1026" s="164">
        <v>1.5</v>
      </c>
      <c r="G1026" s="165">
        <f t="shared" si="15"/>
        <v>2.7</v>
      </c>
      <c r="H1026" s="166">
        <f>ROUND('2-Calculator'!$G$23*E1026,2)</f>
        <v>9657</v>
      </c>
      <c r="I1026" s="167" t="s">
        <v>18</v>
      </c>
      <c r="J1026" s="167" t="s">
        <v>18</v>
      </c>
      <c r="K1026" s="168" t="s">
        <v>1045</v>
      </c>
      <c r="L1026" s="169" t="s">
        <v>1045</v>
      </c>
      <c r="M1026" s="170"/>
      <c r="O1026" s="158"/>
      <c r="P1026" s="158"/>
    </row>
    <row r="1027" spans="1:16">
      <c r="A1027" s="159" t="s">
        <v>1111</v>
      </c>
      <c r="B1027" s="160" t="s">
        <v>1844</v>
      </c>
      <c r="C1027" s="161">
        <v>24.9572901325479</v>
      </c>
      <c r="D1027" s="162">
        <v>3.13163567607078</v>
      </c>
      <c r="E1027" s="163">
        <v>3.8064</v>
      </c>
      <c r="F1027" s="164">
        <v>1.5</v>
      </c>
      <c r="G1027" s="165">
        <f t="shared" si="15"/>
        <v>5.7096</v>
      </c>
      <c r="H1027" s="166">
        <f>ROUND('2-Calculator'!$G$23*E1027,2)</f>
        <v>20421.34</v>
      </c>
      <c r="I1027" s="167" t="s">
        <v>18</v>
      </c>
      <c r="J1027" s="167" t="s">
        <v>18</v>
      </c>
      <c r="K1027" s="168" t="s">
        <v>1045</v>
      </c>
      <c r="L1027" s="169" t="s">
        <v>1045</v>
      </c>
      <c r="M1027" s="170"/>
      <c r="O1027" s="158"/>
      <c r="P1027" s="158"/>
    </row>
    <row r="1028" spans="1:16">
      <c r="A1028" s="172" t="s">
        <v>1112</v>
      </c>
      <c r="B1028" s="173" t="s">
        <v>1844</v>
      </c>
      <c r="C1028" s="174">
        <v>31.263999999999999</v>
      </c>
      <c r="D1028" s="175">
        <v>4.7864808198848801</v>
      </c>
      <c r="E1028" s="176">
        <v>5.8178999999999998</v>
      </c>
      <c r="F1028" s="177">
        <v>1.5</v>
      </c>
      <c r="G1028" s="176">
        <f t="shared" si="15"/>
        <v>8.7269000000000005</v>
      </c>
      <c r="H1028" s="178">
        <f>ROUND('2-Calculator'!$G$23*E1028,2)</f>
        <v>31213.03</v>
      </c>
      <c r="I1028" s="179" t="s">
        <v>18</v>
      </c>
      <c r="J1028" s="179" t="s">
        <v>18</v>
      </c>
      <c r="K1028" s="180" t="s">
        <v>1045</v>
      </c>
      <c r="L1028" s="181" t="s">
        <v>1045</v>
      </c>
      <c r="M1028" s="170"/>
      <c r="O1028" s="158"/>
      <c r="P1028" s="158"/>
    </row>
    <row r="1029" spans="1:16">
      <c r="A1029" s="182" t="s">
        <v>1113</v>
      </c>
      <c r="B1029" s="183" t="s">
        <v>1845</v>
      </c>
      <c r="C1029" s="184">
        <v>11.471245114461199</v>
      </c>
      <c r="D1029" s="185">
        <v>1.32991555570772</v>
      </c>
      <c r="E1029" s="186">
        <v>1.6165</v>
      </c>
      <c r="F1029" s="187">
        <v>1.5</v>
      </c>
      <c r="G1029" s="165">
        <f t="shared" si="15"/>
        <v>2.4247999999999998</v>
      </c>
      <c r="H1029" s="166">
        <f>ROUND('2-Calculator'!$G$23*E1029,2)</f>
        <v>8672.52</v>
      </c>
      <c r="I1029" s="188" t="s">
        <v>18</v>
      </c>
      <c r="J1029" s="188" t="s">
        <v>18</v>
      </c>
      <c r="K1029" s="189" t="s">
        <v>1045</v>
      </c>
      <c r="L1029" s="190" t="s">
        <v>1045</v>
      </c>
      <c r="M1029" s="170"/>
      <c r="O1029" s="158"/>
      <c r="P1029" s="158"/>
    </row>
    <row r="1030" spans="1:16">
      <c r="A1030" s="159" t="s">
        <v>1114</v>
      </c>
      <c r="B1030" s="160" t="s">
        <v>1845</v>
      </c>
      <c r="C1030" s="161">
        <v>16.200325732899</v>
      </c>
      <c r="D1030" s="162">
        <v>1.9832272623057501</v>
      </c>
      <c r="E1030" s="163">
        <v>2.4104999999999999</v>
      </c>
      <c r="F1030" s="164">
        <v>1.5</v>
      </c>
      <c r="G1030" s="165">
        <f t="shared" si="15"/>
        <v>3.6158000000000001</v>
      </c>
      <c r="H1030" s="166">
        <f>ROUND('2-Calculator'!$G$23*E1030,2)</f>
        <v>12932.33</v>
      </c>
      <c r="I1030" s="167" t="s">
        <v>18</v>
      </c>
      <c r="J1030" s="167" t="s">
        <v>18</v>
      </c>
      <c r="K1030" s="168" t="s">
        <v>1045</v>
      </c>
      <c r="L1030" s="169" t="s">
        <v>1045</v>
      </c>
      <c r="M1030" s="170"/>
      <c r="O1030" s="158"/>
      <c r="P1030" s="158"/>
    </row>
    <row r="1031" spans="1:16">
      <c r="A1031" s="159" t="s">
        <v>1115</v>
      </c>
      <c r="B1031" s="160" t="s">
        <v>1845</v>
      </c>
      <c r="C1031" s="161">
        <v>20.382636655948598</v>
      </c>
      <c r="D1031" s="162">
        <v>2.6177769055912101</v>
      </c>
      <c r="E1031" s="163">
        <v>3.1819000000000002</v>
      </c>
      <c r="F1031" s="164">
        <v>1.5</v>
      </c>
      <c r="G1031" s="165">
        <f t="shared" si="15"/>
        <v>4.7728999999999999</v>
      </c>
      <c r="H1031" s="166">
        <f>ROUND('2-Calculator'!$G$23*E1031,2)</f>
        <v>17070.89</v>
      </c>
      <c r="I1031" s="167" t="s">
        <v>18</v>
      </c>
      <c r="J1031" s="167" t="s">
        <v>18</v>
      </c>
      <c r="K1031" s="168" t="s">
        <v>1045</v>
      </c>
      <c r="L1031" s="169" t="s">
        <v>1045</v>
      </c>
      <c r="M1031" s="170"/>
      <c r="O1031" s="158"/>
      <c r="P1031" s="158"/>
    </row>
    <row r="1032" spans="1:16">
      <c r="A1032" s="172" t="s">
        <v>1116</v>
      </c>
      <c r="B1032" s="173" t="s">
        <v>1845</v>
      </c>
      <c r="C1032" s="174">
        <v>25.922746781115901</v>
      </c>
      <c r="D1032" s="175">
        <v>4.7030698179922101</v>
      </c>
      <c r="E1032" s="176">
        <v>5.7164999999999999</v>
      </c>
      <c r="F1032" s="177">
        <v>1.5</v>
      </c>
      <c r="G1032" s="176">
        <f t="shared" si="15"/>
        <v>8.5747999999999998</v>
      </c>
      <c r="H1032" s="178">
        <f>ROUND('2-Calculator'!$G$23*E1032,2)</f>
        <v>30669.02</v>
      </c>
      <c r="I1032" s="179" t="s">
        <v>18</v>
      </c>
      <c r="J1032" s="179" t="s">
        <v>18</v>
      </c>
      <c r="K1032" s="180" t="s">
        <v>1045</v>
      </c>
      <c r="L1032" s="181" t="s">
        <v>1045</v>
      </c>
      <c r="M1032" s="170"/>
      <c r="O1032" s="158"/>
      <c r="P1032" s="158"/>
    </row>
    <row r="1033" spans="1:16">
      <c r="A1033" s="182" t="s">
        <v>1117</v>
      </c>
      <c r="B1033" s="183" t="s">
        <v>1846</v>
      </c>
      <c r="C1033" s="184">
        <v>8.8915857605178008</v>
      </c>
      <c r="D1033" s="185">
        <v>0.85407646499996703</v>
      </c>
      <c r="E1033" s="186">
        <v>1.0381</v>
      </c>
      <c r="F1033" s="187">
        <v>1.5</v>
      </c>
      <c r="G1033" s="165">
        <f t="shared" si="15"/>
        <v>1.5571999999999999</v>
      </c>
      <c r="H1033" s="166">
        <f>ROUND('2-Calculator'!$G$23*E1033,2)</f>
        <v>5569.41</v>
      </c>
      <c r="I1033" s="188" t="s">
        <v>18</v>
      </c>
      <c r="J1033" s="188" t="s">
        <v>18</v>
      </c>
      <c r="K1033" s="189" t="s">
        <v>1045</v>
      </c>
      <c r="L1033" s="190" t="s">
        <v>1045</v>
      </c>
      <c r="M1033" s="170"/>
      <c r="O1033" s="158"/>
      <c r="P1033" s="158"/>
    </row>
    <row r="1034" spans="1:16">
      <c r="A1034" s="159" t="s">
        <v>1118</v>
      </c>
      <c r="B1034" s="160" t="s">
        <v>1846</v>
      </c>
      <c r="C1034" s="161">
        <v>14.324999999999999</v>
      </c>
      <c r="D1034" s="162">
        <v>1.50535002855041</v>
      </c>
      <c r="E1034" s="163">
        <v>1.8298000000000001</v>
      </c>
      <c r="F1034" s="164">
        <v>1.5</v>
      </c>
      <c r="G1034" s="165">
        <f t="shared" si="15"/>
        <v>2.7446999999999999</v>
      </c>
      <c r="H1034" s="166">
        <f>ROUND('2-Calculator'!$G$23*E1034,2)</f>
        <v>9816.8799999999992</v>
      </c>
      <c r="I1034" s="167" t="s">
        <v>18</v>
      </c>
      <c r="J1034" s="167" t="s">
        <v>18</v>
      </c>
      <c r="K1034" s="168" t="s">
        <v>1045</v>
      </c>
      <c r="L1034" s="169" t="s">
        <v>1045</v>
      </c>
      <c r="M1034" s="170"/>
      <c r="O1034" s="158"/>
      <c r="P1034" s="158"/>
    </row>
    <row r="1035" spans="1:16">
      <c r="A1035" s="159" t="s">
        <v>1119</v>
      </c>
      <c r="B1035" s="160" t="s">
        <v>1846</v>
      </c>
      <c r="C1035" s="161">
        <v>22.144736842105299</v>
      </c>
      <c r="D1035" s="162">
        <v>2.91883758084139</v>
      </c>
      <c r="E1035" s="163">
        <v>3.5476999999999999</v>
      </c>
      <c r="F1035" s="164">
        <v>1.5</v>
      </c>
      <c r="G1035" s="165">
        <f t="shared" si="15"/>
        <v>5.3216000000000001</v>
      </c>
      <c r="H1035" s="166">
        <f>ROUND('2-Calculator'!$G$23*E1035,2)</f>
        <v>19033.41</v>
      </c>
      <c r="I1035" s="167" t="s">
        <v>18</v>
      </c>
      <c r="J1035" s="167" t="s">
        <v>18</v>
      </c>
      <c r="K1035" s="168" t="s">
        <v>1045</v>
      </c>
      <c r="L1035" s="169" t="s">
        <v>1045</v>
      </c>
      <c r="M1035" s="170"/>
      <c r="O1035" s="158"/>
      <c r="P1035" s="158"/>
    </row>
    <row r="1036" spans="1:16">
      <c r="A1036" s="172" t="s">
        <v>1120</v>
      </c>
      <c r="B1036" s="173" t="s">
        <v>1846</v>
      </c>
      <c r="C1036" s="174">
        <v>25.6666666666667</v>
      </c>
      <c r="D1036" s="175">
        <v>3.5067351512289102</v>
      </c>
      <c r="E1036" s="176">
        <v>4.2622999999999998</v>
      </c>
      <c r="F1036" s="177">
        <v>1.5</v>
      </c>
      <c r="G1036" s="176">
        <f t="shared" si="15"/>
        <v>6.3935000000000004</v>
      </c>
      <c r="H1036" s="178">
        <f>ROUND('2-Calculator'!$G$23*E1036,2)</f>
        <v>22867.24</v>
      </c>
      <c r="I1036" s="179" t="s">
        <v>18</v>
      </c>
      <c r="J1036" s="179" t="s">
        <v>18</v>
      </c>
      <c r="K1036" s="180" t="s">
        <v>1045</v>
      </c>
      <c r="L1036" s="181" t="s">
        <v>1045</v>
      </c>
      <c r="M1036" s="170"/>
      <c r="O1036" s="158"/>
      <c r="P1036" s="158"/>
    </row>
    <row r="1037" spans="1:16">
      <c r="A1037" s="182" t="s">
        <v>1121</v>
      </c>
      <c r="B1037" s="183" t="s">
        <v>1847</v>
      </c>
      <c r="C1037" s="184">
        <v>11.29592760181</v>
      </c>
      <c r="D1037" s="185">
        <v>1.0187388576824301</v>
      </c>
      <c r="E1037" s="186">
        <v>1.2382</v>
      </c>
      <c r="F1037" s="187">
        <v>1.5</v>
      </c>
      <c r="G1037" s="165">
        <f t="shared" si="15"/>
        <v>1.8573</v>
      </c>
      <c r="H1037" s="166">
        <f>ROUND('2-Calculator'!$G$23*E1037,2)</f>
        <v>6642.94</v>
      </c>
      <c r="I1037" s="188" t="s">
        <v>18</v>
      </c>
      <c r="J1037" s="188" t="s">
        <v>18</v>
      </c>
      <c r="K1037" s="189" t="s">
        <v>1045</v>
      </c>
      <c r="L1037" s="190" t="s">
        <v>1045</v>
      </c>
      <c r="M1037" s="170"/>
      <c r="O1037" s="158"/>
      <c r="P1037" s="158"/>
    </row>
    <row r="1038" spans="1:16">
      <c r="A1038" s="159" t="s">
        <v>1122</v>
      </c>
      <c r="B1038" s="160" t="s">
        <v>1847</v>
      </c>
      <c r="C1038" s="161">
        <v>16.093859211183201</v>
      </c>
      <c r="D1038" s="162">
        <v>1.67723306121578</v>
      </c>
      <c r="E1038" s="163">
        <v>2.0386000000000002</v>
      </c>
      <c r="F1038" s="164">
        <v>1.5</v>
      </c>
      <c r="G1038" s="165">
        <f t="shared" si="15"/>
        <v>3.0579000000000001</v>
      </c>
      <c r="H1038" s="166">
        <f>ROUND('2-Calculator'!$G$23*E1038,2)</f>
        <v>10937.09</v>
      </c>
      <c r="I1038" s="167" t="s">
        <v>18</v>
      </c>
      <c r="J1038" s="167" t="s">
        <v>18</v>
      </c>
      <c r="K1038" s="168" t="s">
        <v>1045</v>
      </c>
      <c r="L1038" s="169" t="s">
        <v>1045</v>
      </c>
      <c r="M1038" s="170"/>
      <c r="O1038" s="158"/>
      <c r="P1038" s="158"/>
    </row>
    <row r="1039" spans="1:16">
      <c r="A1039" s="159" t="s">
        <v>1123</v>
      </c>
      <c r="B1039" s="160" t="s">
        <v>1847</v>
      </c>
      <c r="C1039" s="161">
        <v>24.222727272727301</v>
      </c>
      <c r="D1039" s="162">
        <v>2.9957225311606801</v>
      </c>
      <c r="E1039" s="163">
        <v>3.6412</v>
      </c>
      <c r="F1039" s="164">
        <v>1.5</v>
      </c>
      <c r="G1039" s="165">
        <f t="shared" si="15"/>
        <v>5.4618000000000002</v>
      </c>
      <c r="H1039" s="166">
        <f>ROUND('2-Calculator'!$G$23*E1039,2)</f>
        <v>19535.04</v>
      </c>
      <c r="I1039" s="167" t="s">
        <v>18</v>
      </c>
      <c r="J1039" s="167" t="s">
        <v>18</v>
      </c>
      <c r="K1039" s="168" t="s">
        <v>1045</v>
      </c>
      <c r="L1039" s="169" t="s">
        <v>1045</v>
      </c>
      <c r="M1039" s="170"/>
      <c r="O1039" s="158"/>
      <c r="P1039" s="158"/>
    </row>
    <row r="1040" spans="1:16">
      <c r="A1040" s="172" t="s">
        <v>1124</v>
      </c>
      <c r="B1040" s="173" t="s">
        <v>1847</v>
      </c>
      <c r="C1040" s="174">
        <v>38.636363636363598</v>
      </c>
      <c r="D1040" s="175">
        <v>6.6249011318651796</v>
      </c>
      <c r="E1040" s="176">
        <v>8.0524000000000004</v>
      </c>
      <c r="F1040" s="177">
        <v>1.5</v>
      </c>
      <c r="G1040" s="176">
        <f t="shared" si="15"/>
        <v>12.0786</v>
      </c>
      <c r="H1040" s="178">
        <f>ROUND('2-Calculator'!$G$23*E1040,2)</f>
        <v>43201.13</v>
      </c>
      <c r="I1040" s="179" t="s">
        <v>18</v>
      </c>
      <c r="J1040" s="179" t="s">
        <v>18</v>
      </c>
      <c r="K1040" s="180" t="s">
        <v>1045</v>
      </c>
      <c r="L1040" s="181" t="s">
        <v>1045</v>
      </c>
      <c r="M1040" s="170"/>
      <c r="O1040" s="158"/>
      <c r="P1040" s="158"/>
    </row>
    <row r="1041" spans="1:16">
      <c r="A1041" s="182" t="s">
        <v>1125</v>
      </c>
      <c r="B1041" s="183" t="s">
        <v>1848</v>
      </c>
      <c r="C1041" s="184">
        <v>2.85014916239578</v>
      </c>
      <c r="D1041" s="185">
        <v>0.14948719354437601</v>
      </c>
      <c r="E1041" s="186">
        <v>0.1817</v>
      </c>
      <c r="F1041" s="187">
        <v>1.5</v>
      </c>
      <c r="G1041" s="165">
        <f t="shared" si="15"/>
        <v>0.27260000000000001</v>
      </c>
      <c r="H1041" s="166">
        <f>ROUND('2-Calculator'!$G$23*E1041,2)</f>
        <v>974.82</v>
      </c>
      <c r="I1041" s="188" t="s">
        <v>18</v>
      </c>
      <c r="J1041" s="188" t="s">
        <v>18</v>
      </c>
      <c r="K1041" s="189" t="s">
        <v>1126</v>
      </c>
      <c r="L1041" s="190" t="s">
        <v>1126</v>
      </c>
      <c r="M1041" s="170"/>
      <c r="O1041" s="158"/>
      <c r="P1041" s="158"/>
    </row>
    <row r="1042" spans="1:16">
      <c r="A1042" s="159" t="s">
        <v>1127</v>
      </c>
      <c r="B1042" s="160" t="s">
        <v>1848</v>
      </c>
      <c r="C1042" s="161">
        <v>3.3930048446177499</v>
      </c>
      <c r="D1042" s="162">
        <v>0.17959974342055501</v>
      </c>
      <c r="E1042" s="163">
        <v>0.21829999999999999</v>
      </c>
      <c r="F1042" s="164">
        <v>1.5</v>
      </c>
      <c r="G1042" s="165">
        <f t="shared" si="15"/>
        <v>0.32750000000000001</v>
      </c>
      <c r="H1042" s="166">
        <f>ROUND('2-Calculator'!$G$23*E1042,2)</f>
        <v>1171.18</v>
      </c>
      <c r="I1042" s="167" t="s">
        <v>18</v>
      </c>
      <c r="J1042" s="167" t="s">
        <v>18</v>
      </c>
      <c r="K1042" s="168" t="s">
        <v>1126</v>
      </c>
      <c r="L1042" s="169" t="s">
        <v>1126</v>
      </c>
      <c r="M1042" s="170"/>
      <c r="O1042" s="158"/>
      <c r="P1042" s="158"/>
    </row>
    <row r="1043" spans="1:16">
      <c r="A1043" s="159" t="s">
        <v>1128</v>
      </c>
      <c r="B1043" s="160" t="s">
        <v>1848</v>
      </c>
      <c r="C1043" s="161">
        <v>6.5340951808134697</v>
      </c>
      <c r="D1043" s="162">
        <v>0.439277234425</v>
      </c>
      <c r="E1043" s="163">
        <v>0.53400000000000003</v>
      </c>
      <c r="F1043" s="164">
        <v>1.5</v>
      </c>
      <c r="G1043" s="165">
        <f t="shared" si="15"/>
        <v>0.80100000000000005</v>
      </c>
      <c r="H1043" s="166">
        <f>ROUND('2-Calculator'!$G$23*E1043,2)</f>
        <v>2864.91</v>
      </c>
      <c r="I1043" s="167" t="s">
        <v>18</v>
      </c>
      <c r="J1043" s="167" t="s">
        <v>18</v>
      </c>
      <c r="K1043" s="168" t="s">
        <v>1045</v>
      </c>
      <c r="L1043" s="169" t="s">
        <v>1045</v>
      </c>
      <c r="M1043" s="170"/>
      <c r="O1043" s="158"/>
      <c r="P1043" s="158"/>
    </row>
    <row r="1044" spans="1:16">
      <c r="A1044" s="172" t="s">
        <v>1129</v>
      </c>
      <c r="B1044" s="173" t="s">
        <v>1848</v>
      </c>
      <c r="C1044" s="174">
        <v>13.4444444444444</v>
      </c>
      <c r="D1044" s="175">
        <v>2.1259216973522599</v>
      </c>
      <c r="E1044" s="176">
        <v>2.5840000000000001</v>
      </c>
      <c r="F1044" s="177">
        <v>1.5</v>
      </c>
      <c r="G1044" s="176">
        <f t="shared" si="15"/>
        <v>3.8759999999999999</v>
      </c>
      <c r="H1044" s="178">
        <f>ROUND('2-Calculator'!$G$23*E1044,2)</f>
        <v>13863.16</v>
      </c>
      <c r="I1044" s="179" t="s">
        <v>18</v>
      </c>
      <c r="J1044" s="179" t="s">
        <v>18</v>
      </c>
      <c r="K1044" s="180" t="s">
        <v>1045</v>
      </c>
      <c r="L1044" s="181" t="s">
        <v>1045</v>
      </c>
      <c r="M1044" s="170"/>
      <c r="O1044" s="158"/>
      <c r="P1044" s="158"/>
    </row>
    <row r="1045" spans="1:16">
      <c r="A1045" s="182" t="s">
        <v>1130</v>
      </c>
      <c r="B1045" s="183" t="s">
        <v>1849</v>
      </c>
      <c r="C1045" s="184">
        <v>8.3142857142857096</v>
      </c>
      <c r="D1045" s="185">
        <v>2.3789648313793799</v>
      </c>
      <c r="E1045" s="186">
        <v>2.8915999999999999</v>
      </c>
      <c r="F1045" s="187">
        <v>1.5</v>
      </c>
      <c r="G1045" s="165">
        <f t="shared" si="15"/>
        <v>4.3373999999999997</v>
      </c>
      <c r="H1045" s="166">
        <f>ROUND('2-Calculator'!$G$23*E1045,2)</f>
        <v>15513.43</v>
      </c>
      <c r="I1045" s="188" t="s">
        <v>18</v>
      </c>
      <c r="J1045" s="188" t="s">
        <v>18</v>
      </c>
      <c r="K1045" s="189" t="s">
        <v>1045</v>
      </c>
      <c r="L1045" s="190" t="s">
        <v>1045</v>
      </c>
      <c r="M1045" s="170"/>
      <c r="O1045" s="158"/>
      <c r="P1045" s="158"/>
    </row>
    <row r="1046" spans="1:16">
      <c r="A1046" s="159" t="s">
        <v>1131</v>
      </c>
      <c r="B1046" s="160" t="s">
        <v>1849</v>
      </c>
      <c r="C1046" s="161">
        <v>12.3581081081081</v>
      </c>
      <c r="D1046" s="162">
        <v>4.00404639387967</v>
      </c>
      <c r="E1046" s="163">
        <v>4.8667999999999996</v>
      </c>
      <c r="F1046" s="164">
        <v>1.5</v>
      </c>
      <c r="G1046" s="165">
        <f t="shared" ref="G1046:G1109" si="16">ROUND(F1046*E1046,4)</f>
        <v>7.3002000000000002</v>
      </c>
      <c r="H1046" s="166">
        <f>ROUND('2-Calculator'!$G$23*E1046,2)</f>
        <v>26110.38</v>
      </c>
      <c r="I1046" s="167" t="s">
        <v>18</v>
      </c>
      <c r="J1046" s="167" t="s">
        <v>18</v>
      </c>
      <c r="K1046" s="168" t="s">
        <v>1045</v>
      </c>
      <c r="L1046" s="169" t="s">
        <v>1045</v>
      </c>
      <c r="M1046" s="170"/>
      <c r="O1046" s="158"/>
      <c r="P1046" s="158"/>
    </row>
    <row r="1047" spans="1:16">
      <c r="A1047" s="159" t="s">
        <v>1132</v>
      </c>
      <c r="B1047" s="160" t="s">
        <v>1849</v>
      </c>
      <c r="C1047" s="161">
        <v>20.1737451737452</v>
      </c>
      <c r="D1047" s="162">
        <v>7.3892441400096898</v>
      </c>
      <c r="E1047" s="163">
        <v>8.9814000000000007</v>
      </c>
      <c r="F1047" s="164">
        <v>1.5</v>
      </c>
      <c r="G1047" s="165">
        <f t="shared" si="16"/>
        <v>13.472099999999999</v>
      </c>
      <c r="H1047" s="166">
        <f>ROUND('2-Calculator'!$G$23*E1047,2)</f>
        <v>48185.21</v>
      </c>
      <c r="I1047" s="167" t="s">
        <v>18</v>
      </c>
      <c r="J1047" s="167" t="s">
        <v>18</v>
      </c>
      <c r="K1047" s="168" t="s">
        <v>1045</v>
      </c>
      <c r="L1047" s="169" t="s">
        <v>1045</v>
      </c>
      <c r="M1047" s="170"/>
      <c r="O1047" s="158"/>
      <c r="P1047" s="158"/>
    </row>
    <row r="1048" spans="1:16">
      <c r="A1048" s="172" t="s">
        <v>1133</v>
      </c>
      <c r="B1048" s="173" t="s">
        <v>1849</v>
      </c>
      <c r="C1048" s="174">
        <v>45.563667232597602</v>
      </c>
      <c r="D1048" s="175">
        <v>14.100573189125299</v>
      </c>
      <c r="E1048" s="176">
        <v>17.1389</v>
      </c>
      <c r="F1048" s="177">
        <v>1.5</v>
      </c>
      <c r="G1048" s="176">
        <f t="shared" si="16"/>
        <v>25.708400000000001</v>
      </c>
      <c r="H1048" s="178">
        <f>ROUND('2-Calculator'!$G$23*E1048,2)</f>
        <v>91950.2</v>
      </c>
      <c r="I1048" s="179" t="s">
        <v>18</v>
      </c>
      <c r="J1048" s="179" t="s">
        <v>18</v>
      </c>
      <c r="K1048" s="180" t="s">
        <v>1045</v>
      </c>
      <c r="L1048" s="181" t="s">
        <v>1045</v>
      </c>
      <c r="M1048" s="170"/>
      <c r="O1048" s="158"/>
      <c r="P1048" s="158"/>
    </row>
    <row r="1049" spans="1:16">
      <c r="A1049" s="182" t="s">
        <v>1134</v>
      </c>
      <c r="B1049" s="183" t="s">
        <v>1850</v>
      </c>
      <c r="C1049" s="184">
        <v>4.8888888888888902</v>
      </c>
      <c r="D1049" s="185">
        <v>1.0096012473253</v>
      </c>
      <c r="E1049" s="186">
        <v>1.2271000000000001</v>
      </c>
      <c r="F1049" s="187">
        <v>1.5</v>
      </c>
      <c r="G1049" s="165">
        <f t="shared" si="16"/>
        <v>1.8407</v>
      </c>
      <c r="H1049" s="166">
        <f>ROUND('2-Calculator'!$G$23*E1049,2)</f>
        <v>6583.39</v>
      </c>
      <c r="I1049" s="188" t="s">
        <v>18</v>
      </c>
      <c r="J1049" s="188" t="s">
        <v>18</v>
      </c>
      <c r="K1049" s="189" t="s">
        <v>1045</v>
      </c>
      <c r="L1049" s="190" t="s">
        <v>1045</v>
      </c>
      <c r="M1049" s="170"/>
      <c r="O1049" s="158"/>
      <c r="P1049" s="158"/>
    </row>
    <row r="1050" spans="1:16">
      <c r="A1050" s="159" t="s">
        <v>1135</v>
      </c>
      <c r="B1050" s="160" t="s">
        <v>1850</v>
      </c>
      <c r="C1050" s="161">
        <v>13.0179640718563</v>
      </c>
      <c r="D1050" s="162">
        <v>2.5719013448422201</v>
      </c>
      <c r="E1050" s="163">
        <v>3.1261000000000001</v>
      </c>
      <c r="F1050" s="164">
        <v>1.5</v>
      </c>
      <c r="G1050" s="165">
        <f t="shared" si="16"/>
        <v>4.6891999999999996</v>
      </c>
      <c r="H1050" s="166">
        <f>ROUND('2-Calculator'!$G$23*E1050,2)</f>
        <v>16771.53</v>
      </c>
      <c r="I1050" s="167" t="s">
        <v>18</v>
      </c>
      <c r="J1050" s="167" t="s">
        <v>18</v>
      </c>
      <c r="K1050" s="168" t="s">
        <v>1045</v>
      </c>
      <c r="L1050" s="169" t="s">
        <v>1045</v>
      </c>
      <c r="M1050" s="170"/>
      <c r="O1050" s="158"/>
      <c r="P1050" s="158"/>
    </row>
    <row r="1051" spans="1:16">
      <c r="A1051" s="159" t="s">
        <v>1136</v>
      </c>
      <c r="B1051" s="160" t="s">
        <v>1850</v>
      </c>
      <c r="C1051" s="161">
        <v>28.614864864864899</v>
      </c>
      <c r="D1051" s="162">
        <v>5.0115510012230402</v>
      </c>
      <c r="E1051" s="163">
        <v>6.0914999999999999</v>
      </c>
      <c r="F1051" s="164">
        <v>1.5</v>
      </c>
      <c r="G1051" s="165">
        <f t="shared" si="16"/>
        <v>9.1372999999999998</v>
      </c>
      <c r="H1051" s="166">
        <f>ROUND('2-Calculator'!$G$23*E1051,2)</f>
        <v>32680.9</v>
      </c>
      <c r="I1051" s="167" t="s">
        <v>18</v>
      </c>
      <c r="J1051" s="167" t="s">
        <v>18</v>
      </c>
      <c r="K1051" s="168" t="s">
        <v>1045</v>
      </c>
      <c r="L1051" s="169" t="s">
        <v>1045</v>
      </c>
      <c r="M1051" s="170"/>
      <c r="O1051" s="158"/>
      <c r="P1051" s="158"/>
    </row>
    <row r="1052" spans="1:16">
      <c r="A1052" s="172" t="s">
        <v>1137</v>
      </c>
      <c r="B1052" s="173" t="s">
        <v>1850</v>
      </c>
      <c r="C1052" s="174">
        <v>68.885906040268495</v>
      </c>
      <c r="D1052" s="175">
        <v>13.5575752244828</v>
      </c>
      <c r="E1052" s="176">
        <v>16.478899999999999</v>
      </c>
      <c r="F1052" s="177">
        <v>1.5</v>
      </c>
      <c r="G1052" s="176">
        <f t="shared" si="16"/>
        <v>24.718399999999999</v>
      </c>
      <c r="H1052" s="178">
        <f>ROUND('2-Calculator'!$G$23*E1052,2)</f>
        <v>88409.3</v>
      </c>
      <c r="I1052" s="179" t="s">
        <v>18</v>
      </c>
      <c r="J1052" s="179" t="s">
        <v>18</v>
      </c>
      <c r="K1052" s="180" t="s">
        <v>1045</v>
      </c>
      <c r="L1052" s="181" t="s">
        <v>1045</v>
      </c>
      <c r="M1052" s="170"/>
      <c r="O1052" s="158"/>
      <c r="P1052" s="158"/>
    </row>
    <row r="1053" spans="1:16">
      <c r="A1053" s="182" t="s">
        <v>1138</v>
      </c>
      <c r="B1053" s="183" t="s">
        <v>1851</v>
      </c>
      <c r="C1053" s="184">
        <v>2.911865234375</v>
      </c>
      <c r="D1053" s="185">
        <v>0.19071701399167101</v>
      </c>
      <c r="E1053" s="186">
        <v>0.23180000000000001</v>
      </c>
      <c r="F1053" s="187">
        <v>1.5</v>
      </c>
      <c r="G1053" s="165">
        <f t="shared" si="16"/>
        <v>0.34770000000000001</v>
      </c>
      <c r="H1053" s="166">
        <f>ROUND('2-Calculator'!$G$23*E1053,2)</f>
        <v>1243.6099999999999</v>
      </c>
      <c r="I1053" s="188" t="s">
        <v>18</v>
      </c>
      <c r="J1053" s="188" t="s">
        <v>18</v>
      </c>
      <c r="K1053" s="189" t="s">
        <v>1045</v>
      </c>
      <c r="L1053" s="190" t="s">
        <v>1045</v>
      </c>
      <c r="M1053" s="170"/>
      <c r="O1053" s="158"/>
      <c r="P1053" s="158"/>
    </row>
    <row r="1054" spans="1:16">
      <c r="A1054" s="159" t="s">
        <v>1139</v>
      </c>
      <c r="B1054" s="160" t="s">
        <v>1851</v>
      </c>
      <c r="C1054" s="161">
        <v>7.3788328387734898</v>
      </c>
      <c r="D1054" s="162">
        <v>0.61555895641454195</v>
      </c>
      <c r="E1054" s="163">
        <v>0.74819999999999998</v>
      </c>
      <c r="F1054" s="164">
        <v>1.5</v>
      </c>
      <c r="G1054" s="165">
        <f t="shared" si="16"/>
        <v>1.1223000000000001</v>
      </c>
      <c r="H1054" s="166">
        <f>ROUND('2-Calculator'!$G$23*E1054,2)</f>
        <v>4014.09</v>
      </c>
      <c r="I1054" s="167" t="s">
        <v>18</v>
      </c>
      <c r="J1054" s="167" t="s">
        <v>18</v>
      </c>
      <c r="K1054" s="168" t="s">
        <v>1045</v>
      </c>
      <c r="L1054" s="169" t="s">
        <v>1045</v>
      </c>
      <c r="M1054" s="170"/>
      <c r="O1054" s="158"/>
      <c r="P1054" s="158"/>
    </row>
    <row r="1055" spans="1:16">
      <c r="A1055" s="159" t="s">
        <v>1140</v>
      </c>
      <c r="B1055" s="160" t="s">
        <v>1851</v>
      </c>
      <c r="C1055" s="161">
        <v>16.720626631853801</v>
      </c>
      <c r="D1055" s="162">
        <v>1.9665002662231199</v>
      </c>
      <c r="E1055" s="163">
        <v>2.3902000000000001</v>
      </c>
      <c r="F1055" s="164">
        <v>1.5</v>
      </c>
      <c r="G1055" s="165">
        <f t="shared" si="16"/>
        <v>3.5853000000000002</v>
      </c>
      <c r="H1055" s="166">
        <f>ROUND('2-Calculator'!$G$23*E1055,2)</f>
        <v>12823.42</v>
      </c>
      <c r="I1055" s="167" t="s">
        <v>18</v>
      </c>
      <c r="J1055" s="167" t="s">
        <v>18</v>
      </c>
      <c r="K1055" s="168" t="s">
        <v>1045</v>
      </c>
      <c r="L1055" s="169" t="s">
        <v>1045</v>
      </c>
      <c r="M1055" s="170"/>
      <c r="O1055" s="158"/>
      <c r="P1055" s="158"/>
    </row>
    <row r="1056" spans="1:16">
      <c r="A1056" s="172" t="s">
        <v>1141</v>
      </c>
      <c r="B1056" s="173" t="s">
        <v>1851</v>
      </c>
      <c r="C1056" s="174">
        <v>26.801381692573401</v>
      </c>
      <c r="D1056" s="175">
        <v>4.6856537557393096</v>
      </c>
      <c r="E1056" s="176">
        <v>5.6952999999999996</v>
      </c>
      <c r="F1056" s="177">
        <v>1.5</v>
      </c>
      <c r="G1056" s="176">
        <f t="shared" si="16"/>
        <v>8.5429999999999993</v>
      </c>
      <c r="H1056" s="178">
        <f>ROUND('2-Calculator'!$G$23*E1056,2)</f>
        <v>30555.279999999999</v>
      </c>
      <c r="I1056" s="179" t="s">
        <v>18</v>
      </c>
      <c r="J1056" s="179" t="s">
        <v>18</v>
      </c>
      <c r="K1056" s="180" t="s">
        <v>1045</v>
      </c>
      <c r="L1056" s="181" t="s">
        <v>1045</v>
      </c>
      <c r="M1056" s="170"/>
      <c r="O1056" s="158"/>
      <c r="P1056" s="158"/>
    </row>
    <row r="1057" spans="1:16">
      <c r="A1057" s="182" t="s">
        <v>1142</v>
      </c>
      <c r="B1057" s="183" t="s">
        <v>1852</v>
      </c>
      <c r="C1057" s="184">
        <v>4.9705072111489201</v>
      </c>
      <c r="D1057" s="185">
        <v>0.530760416956081</v>
      </c>
      <c r="E1057" s="186">
        <v>0.6452</v>
      </c>
      <c r="F1057" s="187">
        <v>1.5</v>
      </c>
      <c r="G1057" s="165">
        <f t="shared" si="16"/>
        <v>0.96779999999999999</v>
      </c>
      <c r="H1057" s="166">
        <f>ROUND('2-Calculator'!$G$23*E1057,2)</f>
        <v>3461.5</v>
      </c>
      <c r="I1057" s="188" t="s">
        <v>18</v>
      </c>
      <c r="J1057" s="188" t="s">
        <v>18</v>
      </c>
      <c r="K1057" s="189" t="s">
        <v>1045</v>
      </c>
      <c r="L1057" s="190" t="s">
        <v>1045</v>
      </c>
      <c r="M1057" s="170"/>
      <c r="O1057" s="158"/>
      <c r="P1057" s="158"/>
    </row>
    <row r="1058" spans="1:16">
      <c r="A1058" s="159" t="s">
        <v>1143</v>
      </c>
      <c r="B1058" s="160" t="s">
        <v>1852</v>
      </c>
      <c r="C1058" s="161">
        <v>8.7450292397660796</v>
      </c>
      <c r="D1058" s="162">
        <v>1.0744462883429999</v>
      </c>
      <c r="E1058" s="163">
        <v>1.3059000000000001</v>
      </c>
      <c r="F1058" s="164">
        <v>1.5</v>
      </c>
      <c r="G1058" s="165">
        <f t="shared" si="16"/>
        <v>1.9589000000000001</v>
      </c>
      <c r="H1058" s="166">
        <f>ROUND('2-Calculator'!$G$23*E1058,2)</f>
        <v>7006.15</v>
      </c>
      <c r="I1058" s="167" t="s">
        <v>18</v>
      </c>
      <c r="J1058" s="167" t="s">
        <v>18</v>
      </c>
      <c r="K1058" s="168" t="s">
        <v>1045</v>
      </c>
      <c r="L1058" s="169" t="s">
        <v>1045</v>
      </c>
      <c r="M1058" s="170"/>
      <c r="O1058" s="158"/>
      <c r="P1058" s="158"/>
    </row>
    <row r="1059" spans="1:16">
      <c r="A1059" s="159" t="s">
        <v>1144</v>
      </c>
      <c r="B1059" s="160" t="s">
        <v>1852</v>
      </c>
      <c r="C1059" s="161">
        <v>11.217651821862299</v>
      </c>
      <c r="D1059" s="162">
        <v>1.39562933294309</v>
      </c>
      <c r="E1059" s="163">
        <v>1.6962999999999999</v>
      </c>
      <c r="F1059" s="164">
        <v>1.5</v>
      </c>
      <c r="G1059" s="165">
        <f t="shared" si="16"/>
        <v>2.5445000000000002</v>
      </c>
      <c r="H1059" s="166">
        <f>ROUND('2-Calculator'!$G$23*E1059,2)</f>
        <v>9100.65</v>
      </c>
      <c r="I1059" s="167" t="s">
        <v>18</v>
      </c>
      <c r="J1059" s="167" t="s">
        <v>18</v>
      </c>
      <c r="K1059" s="168" t="s">
        <v>1045</v>
      </c>
      <c r="L1059" s="169" t="s">
        <v>1045</v>
      </c>
      <c r="M1059" s="170"/>
      <c r="O1059" s="158"/>
      <c r="P1059" s="158"/>
    </row>
    <row r="1060" spans="1:16">
      <c r="A1060" s="172" t="s">
        <v>1145</v>
      </c>
      <c r="B1060" s="173" t="s">
        <v>1852</v>
      </c>
      <c r="C1060" s="174">
        <v>18.5334947538337</v>
      </c>
      <c r="D1060" s="175">
        <v>3.6315714039986902</v>
      </c>
      <c r="E1060" s="176">
        <v>4.4141000000000004</v>
      </c>
      <c r="F1060" s="177">
        <v>1.5</v>
      </c>
      <c r="G1060" s="176">
        <f t="shared" si="16"/>
        <v>6.6212</v>
      </c>
      <c r="H1060" s="178">
        <f>ROUND('2-Calculator'!$G$23*E1060,2)</f>
        <v>23681.65</v>
      </c>
      <c r="I1060" s="179" t="s">
        <v>18</v>
      </c>
      <c r="J1060" s="179" t="s">
        <v>18</v>
      </c>
      <c r="K1060" s="180" t="s">
        <v>1045</v>
      </c>
      <c r="L1060" s="181" t="s">
        <v>1045</v>
      </c>
      <c r="M1060" s="170"/>
      <c r="O1060" s="158"/>
      <c r="P1060" s="158"/>
    </row>
    <row r="1061" spans="1:16">
      <c r="A1061" s="182" t="s">
        <v>1146</v>
      </c>
      <c r="B1061" s="183" t="s">
        <v>1853</v>
      </c>
      <c r="C1061" s="184">
        <v>5.3366242038216596</v>
      </c>
      <c r="D1061" s="185">
        <v>0.49496186898648797</v>
      </c>
      <c r="E1061" s="186">
        <v>0.60170000000000001</v>
      </c>
      <c r="F1061" s="187">
        <v>1.5</v>
      </c>
      <c r="G1061" s="165">
        <f t="shared" si="16"/>
        <v>0.90259999999999996</v>
      </c>
      <c r="H1061" s="166">
        <f>ROUND('2-Calculator'!$G$23*E1061,2)</f>
        <v>3228.12</v>
      </c>
      <c r="I1061" s="188" t="s">
        <v>18</v>
      </c>
      <c r="J1061" s="188" t="s">
        <v>18</v>
      </c>
      <c r="K1061" s="189" t="s">
        <v>1045</v>
      </c>
      <c r="L1061" s="190" t="s">
        <v>1045</v>
      </c>
      <c r="M1061" s="170"/>
      <c r="O1061" s="158"/>
      <c r="P1061" s="158"/>
    </row>
    <row r="1062" spans="1:16">
      <c r="A1062" s="159" t="s">
        <v>1147</v>
      </c>
      <c r="B1062" s="160" t="s">
        <v>1853</v>
      </c>
      <c r="C1062" s="161">
        <v>8.4830413715989597</v>
      </c>
      <c r="D1062" s="162">
        <v>0.91659959227440702</v>
      </c>
      <c r="E1062" s="163">
        <v>1.1141000000000001</v>
      </c>
      <c r="F1062" s="164">
        <v>1.5</v>
      </c>
      <c r="G1062" s="165">
        <f t="shared" si="16"/>
        <v>1.6712</v>
      </c>
      <c r="H1062" s="166">
        <f>ROUND('2-Calculator'!$G$23*E1062,2)</f>
        <v>5977.15</v>
      </c>
      <c r="I1062" s="167" t="s">
        <v>18</v>
      </c>
      <c r="J1062" s="167" t="s">
        <v>18</v>
      </c>
      <c r="K1062" s="168" t="s">
        <v>1045</v>
      </c>
      <c r="L1062" s="169" t="s">
        <v>1045</v>
      </c>
      <c r="M1062" s="170"/>
      <c r="O1062" s="158"/>
      <c r="P1062" s="158"/>
    </row>
    <row r="1063" spans="1:16">
      <c r="A1063" s="159" t="s">
        <v>1148</v>
      </c>
      <c r="B1063" s="160" t="s">
        <v>1853</v>
      </c>
      <c r="C1063" s="161">
        <v>14.834451901566</v>
      </c>
      <c r="D1063" s="162">
        <v>1.85871511061718</v>
      </c>
      <c r="E1063" s="163">
        <v>2.2591999999999999</v>
      </c>
      <c r="F1063" s="164">
        <v>1.5</v>
      </c>
      <c r="G1063" s="165">
        <f t="shared" si="16"/>
        <v>3.3887999999999998</v>
      </c>
      <c r="H1063" s="166">
        <f>ROUND('2-Calculator'!$G$23*E1063,2)</f>
        <v>12120.61</v>
      </c>
      <c r="I1063" s="167" t="s">
        <v>18</v>
      </c>
      <c r="J1063" s="167" t="s">
        <v>18</v>
      </c>
      <c r="K1063" s="168" t="s">
        <v>1045</v>
      </c>
      <c r="L1063" s="169" t="s">
        <v>1045</v>
      </c>
      <c r="M1063" s="170"/>
      <c r="O1063" s="158"/>
      <c r="P1063" s="158"/>
    </row>
    <row r="1064" spans="1:16">
      <c r="A1064" s="172" t="s">
        <v>1149</v>
      </c>
      <c r="B1064" s="173" t="s">
        <v>1853</v>
      </c>
      <c r="C1064" s="174">
        <v>22.1034482758621</v>
      </c>
      <c r="D1064" s="175">
        <v>3.2265564315755699</v>
      </c>
      <c r="E1064" s="176">
        <v>3.9218000000000002</v>
      </c>
      <c r="F1064" s="177">
        <v>1.5</v>
      </c>
      <c r="G1064" s="176">
        <f t="shared" si="16"/>
        <v>5.8826999999999998</v>
      </c>
      <c r="H1064" s="178">
        <f>ROUND('2-Calculator'!$G$23*E1064,2)</f>
        <v>21040.46</v>
      </c>
      <c r="I1064" s="179" t="s">
        <v>18</v>
      </c>
      <c r="J1064" s="179" t="s">
        <v>18</v>
      </c>
      <c r="K1064" s="180" t="s">
        <v>1045</v>
      </c>
      <c r="L1064" s="181" t="s">
        <v>1045</v>
      </c>
      <c r="M1064" s="170"/>
      <c r="O1064" s="158"/>
      <c r="P1064" s="158"/>
    </row>
    <row r="1065" spans="1:16">
      <c r="A1065" s="182" t="s">
        <v>1150</v>
      </c>
      <c r="B1065" s="183" t="s">
        <v>1854</v>
      </c>
      <c r="C1065" s="184">
        <v>6.08238361985706</v>
      </c>
      <c r="D1065" s="185">
        <v>0.389117255901687</v>
      </c>
      <c r="E1065" s="186">
        <v>0.47289999999999999</v>
      </c>
      <c r="F1065" s="187">
        <v>1.5</v>
      </c>
      <c r="G1065" s="165">
        <f t="shared" si="16"/>
        <v>0.70940000000000003</v>
      </c>
      <c r="H1065" s="166">
        <f>ROUND('2-Calculator'!$G$23*E1065,2)</f>
        <v>2537.11</v>
      </c>
      <c r="I1065" s="188" t="s">
        <v>18</v>
      </c>
      <c r="J1065" s="188" t="s">
        <v>18</v>
      </c>
      <c r="K1065" s="189" t="s">
        <v>1045</v>
      </c>
      <c r="L1065" s="190" t="s">
        <v>1045</v>
      </c>
      <c r="M1065" s="170"/>
      <c r="O1065" s="158"/>
      <c r="P1065" s="158"/>
    </row>
    <row r="1066" spans="1:16">
      <c r="A1066" s="159" t="s">
        <v>1151</v>
      </c>
      <c r="B1066" s="160" t="s">
        <v>1854</v>
      </c>
      <c r="C1066" s="161">
        <v>10.0484034465281</v>
      </c>
      <c r="D1066" s="162">
        <v>0.85173098123953195</v>
      </c>
      <c r="E1066" s="163">
        <v>1.0351999999999999</v>
      </c>
      <c r="F1066" s="164">
        <v>1.5</v>
      </c>
      <c r="G1066" s="165">
        <f t="shared" si="16"/>
        <v>1.5528</v>
      </c>
      <c r="H1066" s="166">
        <f>ROUND('2-Calculator'!$G$23*E1066,2)</f>
        <v>5553.85</v>
      </c>
      <c r="I1066" s="167" t="s">
        <v>18</v>
      </c>
      <c r="J1066" s="167" t="s">
        <v>18</v>
      </c>
      <c r="K1066" s="168" t="s">
        <v>1045</v>
      </c>
      <c r="L1066" s="169" t="s">
        <v>1045</v>
      </c>
      <c r="M1066" s="170"/>
      <c r="O1066" s="158"/>
      <c r="P1066" s="158"/>
    </row>
    <row r="1067" spans="1:16">
      <c r="A1067" s="159" t="s">
        <v>1152</v>
      </c>
      <c r="B1067" s="160" t="s">
        <v>1854</v>
      </c>
      <c r="C1067" s="161">
        <v>13.068627450980401</v>
      </c>
      <c r="D1067" s="162">
        <v>1.42316810772536</v>
      </c>
      <c r="E1067" s="163">
        <v>1.7299</v>
      </c>
      <c r="F1067" s="164">
        <v>1.5</v>
      </c>
      <c r="G1067" s="165">
        <f t="shared" si="16"/>
        <v>2.5949</v>
      </c>
      <c r="H1067" s="166">
        <f>ROUND('2-Calculator'!$G$23*E1067,2)</f>
        <v>9280.91</v>
      </c>
      <c r="I1067" s="167" t="s">
        <v>18</v>
      </c>
      <c r="J1067" s="167" t="s">
        <v>18</v>
      </c>
      <c r="K1067" s="168" t="s">
        <v>1045</v>
      </c>
      <c r="L1067" s="169" t="s">
        <v>1045</v>
      </c>
      <c r="M1067" s="170"/>
      <c r="O1067" s="158"/>
      <c r="P1067" s="158"/>
    </row>
    <row r="1068" spans="1:16">
      <c r="A1068" s="172" t="s">
        <v>1153</v>
      </c>
      <c r="B1068" s="173" t="s">
        <v>1854</v>
      </c>
      <c r="C1068" s="174">
        <v>13.068627450980401</v>
      </c>
      <c r="D1068" s="175">
        <v>1.9733358750693599</v>
      </c>
      <c r="E1068" s="176">
        <v>2.3984999999999999</v>
      </c>
      <c r="F1068" s="177">
        <v>1.5</v>
      </c>
      <c r="G1068" s="176">
        <f t="shared" si="16"/>
        <v>3.5977999999999999</v>
      </c>
      <c r="H1068" s="178">
        <f>ROUND('2-Calculator'!$G$23*E1068,2)</f>
        <v>12867.95</v>
      </c>
      <c r="I1068" s="179" t="s">
        <v>18</v>
      </c>
      <c r="J1068" s="179" t="s">
        <v>18</v>
      </c>
      <c r="K1068" s="180" t="s">
        <v>1045</v>
      </c>
      <c r="L1068" s="181" t="s">
        <v>1045</v>
      </c>
      <c r="M1068" s="170"/>
      <c r="O1068" s="158"/>
      <c r="P1068" s="158"/>
    </row>
    <row r="1069" spans="1:16">
      <c r="A1069" s="182" t="s">
        <v>1154</v>
      </c>
      <c r="B1069" s="183" t="s">
        <v>1855</v>
      </c>
      <c r="C1069" s="184">
        <v>2.0217591494682599</v>
      </c>
      <c r="D1069" s="185">
        <v>0.103740306897376</v>
      </c>
      <c r="E1069" s="186">
        <v>0.126</v>
      </c>
      <c r="F1069" s="187">
        <v>1.5</v>
      </c>
      <c r="G1069" s="165">
        <f t="shared" si="16"/>
        <v>0.189</v>
      </c>
      <c r="H1069" s="166">
        <f>ROUND('2-Calculator'!$G$23*E1069,2)</f>
        <v>675.99</v>
      </c>
      <c r="I1069" s="188" t="s">
        <v>18</v>
      </c>
      <c r="J1069" s="188" t="s">
        <v>18</v>
      </c>
      <c r="K1069" s="189" t="s">
        <v>1126</v>
      </c>
      <c r="L1069" s="190" t="s">
        <v>1126</v>
      </c>
      <c r="M1069" s="170"/>
      <c r="O1069" s="158"/>
      <c r="P1069" s="158"/>
    </row>
    <row r="1070" spans="1:16">
      <c r="A1070" s="159" t="s">
        <v>1155</v>
      </c>
      <c r="B1070" s="160" t="s">
        <v>1855</v>
      </c>
      <c r="C1070" s="161">
        <v>2.3851147829958501</v>
      </c>
      <c r="D1070" s="162">
        <v>0.13558662395635701</v>
      </c>
      <c r="E1070" s="163">
        <v>0.1648</v>
      </c>
      <c r="F1070" s="164">
        <v>1.5</v>
      </c>
      <c r="G1070" s="165">
        <f t="shared" si="16"/>
        <v>0.2472</v>
      </c>
      <c r="H1070" s="166">
        <f>ROUND('2-Calculator'!$G$23*E1070,2)</f>
        <v>884.15</v>
      </c>
      <c r="I1070" s="167" t="s">
        <v>18</v>
      </c>
      <c r="J1070" s="167" t="s">
        <v>18</v>
      </c>
      <c r="K1070" s="168" t="s">
        <v>1126</v>
      </c>
      <c r="L1070" s="169" t="s">
        <v>1126</v>
      </c>
      <c r="M1070" s="170"/>
      <c r="O1070" s="158"/>
      <c r="P1070" s="158"/>
    </row>
    <row r="1071" spans="1:16">
      <c r="A1071" s="159" t="s">
        <v>1156</v>
      </c>
      <c r="B1071" s="160" t="s">
        <v>1855</v>
      </c>
      <c r="C1071" s="161">
        <v>3.5472790880634699</v>
      </c>
      <c r="D1071" s="162">
        <v>0.25388736587975202</v>
      </c>
      <c r="E1071" s="163">
        <v>0.30859999999999999</v>
      </c>
      <c r="F1071" s="164">
        <v>1.5</v>
      </c>
      <c r="G1071" s="165">
        <f t="shared" si="16"/>
        <v>0.46289999999999998</v>
      </c>
      <c r="H1071" s="166">
        <f>ROUND('2-Calculator'!$G$23*E1071,2)</f>
        <v>1655.64</v>
      </c>
      <c r="I1071" s="167" t="s">
        <v>18</v>
      </c>
      <c r="J1071" s="167" t="s">
        <v>18</v>
      </c>
      <c r="K1071" s="168" t="s">
        <v>1126</v>
      </c>
      <c r="L1071" s="169" t="s">
        <v>1126</v>
      </c>
      <c r="M1071" s="170"/>
      <c r="O1071" s="158"/>
      <c r="P1071" s="158"/>
    </row>
    <row r="1072" spans="1:16">
      <c r="A1072" s="172" t="s">
        <v>1157</v>
      </c>
      <c r="B1072" s="173" t="s">
        <v>1855</v>
      </c>
      <c r="C1072" s="174">
        <v>14.171428571428599</v>
      </c>
      <c r="D1072" s="175">
        <v>2.0714222492262402</v>
      </c>
      <c r="E1072" s="176">
        <v>2.5177</v>
      </c>
      <c r="F1072" s="177">
        <v>1.5</v>
      </c>
      <c r="G1072" s="176">
        <f t="shared" si="16"/>
        <v>3.7766000000000002</v>
      </c>
      <c r="H1072" s="178">
        <f>ROUND('2-Calculator'!$G$23*E1072,2)</f>
        <v>13507.46</v>
      </c>
      <c r="I1072" s="179" t="s">
        <v>18</v>
      </c>
      <c r="J1072" s="179" t="s">
        <v>18</v>
      </c>
      <c r="K1072" s="180" t="s">
        <v>1045</v>
      </c>
      <c r="L1072" s="181" t="s">
        <v>1045</v>
      </c>
      <c r="M1072" s="170"/>
      <c r="O1072" s="158"/>
      <c r="P1072" s="158"/>
    </row>
    <row r="1073" spans="1:16">
      <c r="A1073" s="182" t="s">
        <v>1158</v>
      </c>
      <c r="B1073" s="183" t="s">
        <v>1646</v>
      </c>
      <c r="C1073" s="184">
        <v>3.3962558502340099</v>
      </c>
      <c r="D1073" s="185">
        <v>1.3556288576667199</v>
      </c>
      <c r="E1073" s="186">
        <v>1.6476999999999999</v>
      </c>
      <c r="F1073" s="187">
        <v>1</v>
      </c>
      <c r="G1073" s="165">
        <f t="shared" si="16"/>
        <v>1.6476999999999999</v>
      </c>
      <c r="H1073" s="166">
        <f>ROUND('2-Calculator'!$G$23*E1073,2)</f>
        <v>8839.91</v>
      </c>
      <c r="I1073" s="188" t="s">
        <v>18</v>
      </c>
      <c r="J1073" s="188" t="s">
        <v>17</v>
      </c>
      <c r="K1073" s="189" t="s">
        <v>150</v>
      </c>
      <c r="L1073" s="190" t="s">
        <v>156</v>
      </c>
      <c r="M1073" s="170"/>
      <c r="O1073" s="158"/>
      <c r="P1073" s="158"/>
    </row>
    <row r="1074" spans="1:16">
      <c r="A1074" s="159" t="s">
        <v>1159</v>
      </c>
      <c r="B1074" s="160" t="s">
        <v>1646</v>
      </c>
      <c r="C1074" s="161">
        <v>5.2181551976573903</v>
      </c>
      <c r="D1074" s="162">
        <v>1.7300242889539099</v>
      </c>
      <c r="E1074" s="163">
        <v>2.1027999999999998</v>
      </c>
      <c r="F1074" s="164">
        <v>1</v>
      </c>
      <c r="G1074" s="165">
        <f t="shared" si="16"/>
        <v>2.1027999999999998</v>
      </c>
      <c r="H1074" s="166">
        <f>ROUND('2-Calculator'!$G$23*E1074,2)</f>
        <v>11281.52</v>
      </c>
      <c r="I1074" s="167" t="s">
        <v>18</v>
      </c>
      <c r="J1074" s="167" t="s">
        <v>17</v>
      </c>
      <c r="K1074" s="168" t="s">
        <v>150</v>
      </c>
      <c r="L1074" s="169" t="s">
        <v>156</v>
      </c>
      <c r="M1074" s="170"/>
      <c r="O1074" s="158"/>
      <c r="P1074" s="158"/>
    </row>
    <row r="1075" spans="1:16">
      <c r="A1075" s="159" t="s">
        <v>1160</v>
      </c>
      <c r="B1075" s="160" t="s">
        <v>1646</v>
      </c>
      <c r="C1075" s="161">
        <v>9.1555555555555603</v>
      </c>
      <c r="D1075" s="162">
        <v>2.6680969040947402</v>
      </c>
      <c r="E1075" s="163">
        <v>3.2429999999999999</v>
      </c>
      <c r="F1075" s="164">
        <v>1</v>
      </c>
      <c r="G1075" s="165">
        <f t="shared" si="16"/>
        <v>3.2429999999999999</v>
      </c>
      <c r="H1075" s="166">
        <f>ROUND('2-Calculator'!$G$23*E1075,2)</f>
        <v>17398.7</v>
      </c>
      <c r="I1075" s="167" t="s">
        <v>18</v>
      </c>
      <c r="J1075" s="167" t="s">
        <v>17</v>
      </c>
      <c r="K1075" s="168" t="s">
        <v>150</v>
      </c>
      <c r="L1075" s="169" t="s">
        <v>156</v>
      </c>
      <c r="M1075" s="170"/>
      <c r="O1075" s="158"/>
      <c r="P1075" s="158"/>
    </row>
    <row r="1076" spans="1:16">
      <c r="A1076" s="172" t="s">
        <v>1161</v>
      </c>
      <c r="B1076" s="173" t="s">
        <v>1646</v>
      </c>
      <c r="C1076" s="174">
        <v>11.433734939759001</v>
      </c>
      <c r="D1076" s="175">
        <v>3.7023784900502301</v>
      </c>
      <c r="E1076" s="176">
        <v>4.5002000000000004</v>
      </c>
      <c r="F1076" s="177">
        <v>1</v>
      </c>
      <c r="G1076" s="176">
        <f t="shared" si="16"/>
        <v>4.5002000000000004</v>
      </c>
      <c r="H1076" s="178">
        <f>ROUND('2-Calculator'!$G$23*E1076,2)</f>
        <v>24143.57</v>
      </c>
      <c r="I1076" s="179" t="s">
        <v>18</v>
      </c>
      <c r="J1076" s="179" t="s">
        <v>17</v>
      </c>
      <c r="K1076" s="180" t="s">
        <v>150</v>
      </c>
      <c r="L1076" s="181" t="s">
        <v>156</v>
      </c>
      <c r="M1076" s="170"/>
      <c r="O1076" s="158"/>
      <c r="P1076" s="158"/>
    </row>
    <row r="1077" spans="1:16">
      <c r="A1077" s="182" t="s">
        <v>1162</v>
      </c>
      <c r="B1077" s="183" t="s">
        <v>1856</v>
      </c>
      <c r="C1077" s="184">
        <v>3.3300536672629701</v>
      </c>
      <c r="D1077" s="185">
        <v>0.99348675202329195</v>
      </c>
      <c r="E1077" s="186">
        <v>1.2076</v>
      </c>
      <c r="F1077" s="187">
        <v>1</v>
      </c>
      <c r="G1077" s="165">
        <f t="shared" si="16"/>
        <v>1.2076</v>
      </c>
      <c r="H1077" s="166">
        <f>ROUND('2-Calculator'!$G$23*E1077,2)</f>
        <v>6478.77</v>
      </c>
      <c r="I1077" s="188" t="s">
        <v>18</v>
      </c>
      <c r="J1077" s="188" t="s">
        <v>17</v>
      </c>
      <c r="K1077" s="189" t="s">
        <v>150</v>
      </c>
      <c r="L1077" s="190" t="s">
        <v>156</v>
      </c>
      <c r="M1077" s="170"/>
      <c r="O1077" s="158"/>
      <c r="P1077" s="158"/>
    </row>
    <row r="1078" spans="1:16">
      <c r="A1078" s="159" t="s">
        <v>1163</v>
      </c>
      <c r="B1078" s="160" t="s">
        <v>1856</v>
      </c>
      <c r="C1078" s="161">
        <v>4.36600306278714</v>
      </c>
      <c r="D1078" s="162">
        <v>1.3931891174217801</v>
      </c>
      <c r="E1078" s="163">
        <v>1.6934</v>
      </c>
      <c r="F1078" s="164">
        <v>1</v>
      </c>
      <c r="G1078" s="165">
        <f t="shared" si="16"/>
        <v>1.6934</v>
      </c>
      <c r="H1078" s="166">
        <f>ROUND('2-Calculator'!$G$23*E1078,2)</f>
        <v>9085.09</v>
      </c>
      <c r="I1078" s="167" t="s">
        <v>18</v>
      </c>
      <c r="J1078" s="167" t="s">
        <v>17</v>
      </c>
      <c r="K1078" s="168" t="s">
        <v>150</v>
      </c>
      <c r="L1078" s="169" t="s">
        <v>156</v>
      </c>
      <c r="M1078" s="170"/>
      <c r="O1078" s="158"/>
      <c r="P1078" s="158"/>
    </row>
    <row r="1079" spans="1:16">
      <c r="A1079" s="159" t="s">
        <v>1164</v>
      </c>
      <c r="B1079" s="160" t="s">
        <v>1856</v>
      </c>
      <c r="C1079" s="161">
        <v>9.7597173144876308</v>
      </c>
      <c r="D1079" s="162">
        <v>2.1689332314516601</v>
      </c>
      <c r="E1079" s="163">
        <v>2.6362000000000001</v>
      </c>
      <c r="F1079" s="164">
        <v>1</v>
      </c>
      <c r="G1079" s="165">
        <f t="shared" si="16"/>
        <v>2.6362000000000001</v>
      </c>
      <c r="H1079" s="166">
        <f>ROUND('2-Calculator'!$G$23*E1079,2)</f>
        <v>14143.21</v>
      </c>
      <c r="I1079" s="167" t="s">
        <v>18</v>
      </c>
      <c r="J1079" s="167" t="s">
        <v>17</v>
      </c>
      <c r="K1079" s="168" t="s">
        <v>150</v>
      </c>
      <c r="L1079" s="169" t="s">
        <v>156</v>
      </c>
      <c r="M1079" s="170"/>
      <c r="O1079" s="158"/>
      <c r="P1079" s="158"/>
    </row>
    <row r="1080" spans="1:16">
      <c r="A1080" s="172" t="s">
        <v>1165</v>
      </c>
      <c r="B1080" s="173" t="s">
        <v>1856</v>
      </c>
      <c r="C1080" s="174">
        <v>18.628865979381398</v>
      </c>
      <c r="D1080" s="175">
        <v>4.8980905635784104</v>
      </c>
      <c r="E1080" s="176">
        <v>5.9535</v>
      </c>
      <c r="F1080" s="177">
        <v>1</v>
      </c>
      <c r="G1080" s="176">
        <f t="shared" si="16"/>
        <v>5.9535</v>
      </c>
      <c r="H1080" s="178">
        <f>ROUND('2-Calculator'!$G$23*E1080,2)</f>
        <v>31940.53</v>
      </c>
      <c r="I1080" s="179" t="s">
        <v>18</v>
      </c>
      <c r="J1080" s="179" t="s">
        <v>17</v>
      </c>
      <c r="K1080" s="180" t="s">
        <v>150</v>
      </c>
      <c r="L1080" s="181" t="s">
        <v>156</v>
      </c>
      <c r="M1080" s="170"/>
      <c r="O1080" s="158"/>
      <c r="P1080" s="158"/>
    </row>
    <row r="1081" spans="1:16">
      <c r="A1081" s="182" t="s">
        <v>1166</v>
      </c>
      <c r="B1081" s="183" t="s">
        <v>1857</v>
      </c>
      <c r="C1081" s="184">
        <v>3.1795846738812501</v>
      </c>
      <c r="D1081" s="185">
        <v>0.58854343322675695</v>
      </c>
      <c r="E1081" s="186">
        <v>0.71530000000000005</v>
      </c>
      <c r="F1081" s="187">
        <v>1</v>
      </c>
      <c r="G1081" s="165">
        <f t="shared" si="16"/>
        <v>0.71530000000000005</v>
      </c>
      <c r="H1081" s="166">
        <f>ROUND('2-Calculator'!$G$23*E1081,2)</f>
        <v>3837.58</v>
      </c>
      <c r="I1081" s="188" t="s">
        <v>18</v>
      </c>
      <c r="J1081" s="188" t="s">
        <v>17</v>
      </c>
      <c r="K1081" s="189" t="s">
        <v>150</v>
      </c>
      <c r="L1081" s="190" t="s">
        <v>156</v>
      </c>
      <c r="M1081" s="170"/>
      <c r="O1081" s="158"/>
      <c r="P1081" s="158"/>
    </row>
    <row r="1082" spans="1:16">
      <c r="A1082" s="159" t="s">
        <v>1167</v>
      </c>
      <c r="B1082" s="160" t="s">
        <v>1857</v>
      </c>
      <c r="C1082" s="161">
        <v>4.0948998178506404</v>
      </c>
      <c r="D1082" s="162">
        <v>0.71362722149424296</v>
      </c>
      <c r="E1082" s="163">
        <v>0.86739999999999995</v>
      </c>
      <c r="F1082" s="164">
        <v>1</v>
      </c>
      <c r="G1082" s="165">
        <f t="shared" si="16"/>
        <v>0.86739999999999995</v>
      </c>
      <c r="H1082" s="166">
        <f>ROUND('2-Calculator'!$G$23*E1082,2)</f>
        <v>4653.6000000000004</v>
      </c>
      <c r="I1082" s="167" t="s">
        <v>18</v>
      </c>
      <c r="J1082" s="167" t="s">
        <v>17</v>
      </c>
      <c r="K1082" s="168" t="s">
        <v>150</v>
      </c>
      <c r="L1082" s="169" t="s">
        <v>156</v>
      </c>
      <c r="M1082" s="170"/>
      <c r="O1082" s="158"/>
      <c r="P1082" s="158"/>
    </row>
    <row r="1083" spans="1:16">
      <c r="A1083" s="159" t="s">
        <v>1168</v>
      </c>
      <c r="B1083" s="160" t="s">
        <v>1857</v>
      </c>
      <c r="C1083" s="161">
        <v>6.5877229365408496</v>
      </c>
      <c r="D1083" s="162">
        <v>1.16295647522819</v>
      </c>
      <c r="E1083" s="163">
        <v>1.4136</v>
      </c>
      <c r="F1083" s="164">
        <v>1</v>
      </c>
      <c r="G1083" s="165">
        <f t="shared" si="16"/>
        <v>1.4136</v>
      </c>
      <c r="H1083" s="166">
        <f>ROUND('2-Calculator'!$G$23*E1083,2)</f>
        <v>7583.96</v>
      </c>
      <c r="I1083" s="167" t="s">
        <v>18</v>
      </c>
      <c r="J1083" s="167" t="s">
        <v>17</v>
      </c>
      <c r="K1083" s="168" t="s">
        <v>150</v>
      </c>
      <c r="L1083" s="169" t="s">
        <v>156</v>
      </c>
      <c r="M1083" s="170"/>
      <c r="O1083" s="158"/>
      <c r="P1083" s="158"/>
    </row>
    <row r="1084" spans="1:16">
      <c r="A1084" s="172" t="s">
        <v>1169</v>
      </c>
      <c r="B1084" s="173" t="s">
        <v>1857</v>
      </c>
      <c r="C1084" s="174">
        <v>13.5957634598411</v>
      </c>
      <c r="D1084" s="175">
        <v>2.6024035186862799</v>
      </c>
      <c r="E1084" s="176">
        <v>3.1631999999999998</v>
      </c>
      <c r="F1084" s="177">
        <v>1</v>
      </c>
      <c r="G1084" s="176">
        <f t="shared" si="16"/>
        <v>3.1631999999999998</v>
      </c>
      <c r="H1084" s="178">
        <f>ROUND('2-Calculator'!$G$23*E1084,2)</f>
        <v>16970.57</v>
      </c>
      <c r="I1084" s="179" t="s">
        <v>18</v>
      </c>
      <c r="J1084" s="179" t="s">
        <v>17</v>
      </c>
      <c r="K1084" s="180" t="s">
        <v>150</v>
      </c>
      <c r="L1084" s="181" t="s">
        <v>156</v>
      </c>
      <c r="M1084" s="170"/>
      <c r="O1084" s="158"/>
      <c r="P1084" s="158"/>
    </row>
    <row r="1085" spans="1:16">
      <c r="A1085" s="182" t="s">
        <v>1170</v>
      </c>
      <c r="B1085" s="183" t="s">
        <v>1858</v>
      </c>
      <c r="C1085" s="184">
        <v>2.95930558148217</v>
      </c>
      <c r="D1085" s="185">
        <v>0.67189409222758201</v>
      </c>
      <c r="E1085" s="186">
        <v>0.81669999999999998</v>
      </c>
      <c r="F1085" s="187">
        <v>1</v>
      </c>
      <c r="G1085" s="165">
        <f t="shared" si="16"/>
        <v>0.81669999999999998</v>
      </c>
      <c r="H1085" s="166">
        <f>ROUND('2-Calculator'!$G$23*E1085,2)</f>
        <v>4381.6000000000004</v>
      </c>
      <c r="I1085" s="188" t="s">
        <v>18</v>
      </c>
      <c r="J1085" s="188" t="s">
        <v>17</v>
      </c>
      <c r="K1085" s="189" t="s">
        <v>150</v>
      </c>
      <c r="L1085" s="190" t="s">
        <v>156</v>
      </c>
      <c r="M1085" s="170"/>
      <c r="O1085" s="158"/>
      <c r="P1085" s="158"/>
    </row>
    <row r="1086" spans="1:16">
      <c r="A1086" s="159" t="s">
        <v>1171</v>
      </c>
      <c r="B1086" s="160" t="s">
        <v>1858</v>
      </c>
      <c r="C1086" s="161">
        <v>3.9375292466073901</v>
      </c>
      <c r="D1086" s="162">
        <v>0.89634978985091995</v>
      </c>
      <c r="E1086" s="163">
        <v>1.0893999999999999</v>
      </c>
      <c r="F1086" s="164">
        <v>1</v>
      </c>
      <c r="G1086" s="165">
        <f t="shared" si="16"/>
        <v>1.0893999999999999</v>
      </c>
      <c r="H1086" s="166">
        <f>ROUND('2-Calculator'!$G$23*E1086,2)</f>
        <v>5844.63</v>
      </c>
      <c r="I1086" s="167" t="s">
        <v>18</v>
      </c>
      <c r="J1086" s="167" t="s">
        <v>17</v>
      </c>
      <c r="K1086" s="168" t="s">
        <v>150</v>
      </c>
      <c r="L1086" s="169" t="s">
        <v>156</v>
      </c>
      <c r="M1086" s="170"/>
      <c r="O1086" s="158"/>
      <c r="P1086" s="158"/>
    </row>
    <row r="1087" spans="1:16">
      <c r="A1087" s="159" t="s">
        <v>1172</v>
      </c>
      <c r="B1087" s="160" t="s">
        <v>1858</v>
      </c>
      <c r="C1087" s="161">
        <v>5.9116800920598402</v>
      </c>
      <c r="D1087" s="162">
        <v>1.2467690540073999</v>
      </c>
      <c r="E1087" s="163">
        <v>1.5155000000000001</v>
      </c>
      <c r="F1087" s="164">
        <v>1</v>
      </c>
      <c r="G1087" s="165">
        <f t="shared" si="16"/>
        <v>1.5155000000000001</v>
      </c>
      <c r="H1087" s="166">
        <f>ROUND('2-Calculator'!$G$23*E1087,2)</f>
        <v>8130.66</v>
      </c>
      <c r="I1087" s="167" t="s">
        <v>18</v>
      </c>
      <c r="J1087" s="167" t="s">
        <v>17</v>
      </c>
      <c r="K1087" s="168" t="s">
        <v>150</v>
      </c>
      <c r="L1087" s="169" t="s">
        <v>156</v>
      </c>
      <c r="M1087" s="170"/>
      <c r="O1087" s="158"/>
      <c r="P1087" s="158"/>
    </row>
    <row r="1088" spans="1:16">
      <c r="A1088" s="172" t="s">
        <v>1173</v>
      </c>
      <c r="B1088" s="173" t="s">
        <v>1858</v>
      </c>
      <c r="C1088" s="174">
        <v>11.2356828193833</v>
      </c>
      <c r="D1088" s="175">
        <v>2.4080696423471699</v>
      </c>
      <c r="E1088" s="176">
        <v>2.927</v>
      </c>
      <c r="F1088" s="177">
        <v>1</v>
      </c>
      <c r="G1088" s="176">
        <f t="shared" si="16"/>
        <v>2.927</v>
      </c>
      <c r="H1088" s="178">
        <f>ROUND('2-Calculator'!$G$23*E1088,2)</f>
        <v>15703.36</v>
      </c>
      <c r="I1088" s="179" t="s">
        <v>18</v>
      </c>
      <c r="J1088" s="179" t="s">
        <v>17</v>
      </c>
      <c r="K1088" s="180" t="s">
        <v>150</v>
      </c>
      <c r="L1088" s="181" t="s">
        <v>156</v>
      </c>
      <c r="M1088" s="170"/>
      <c r="O1088" s="158"/>
      <c r="P1088" s="158"/>
    </row>
    <row r="1089" spans="1:16">
      <c r="A1089" s="182" t="s">
        <v>1174</v>
      </c>
      <c r="B1089" s="183" t="s">
        <v>1647</v>
      </c>
      <c r="C1089" s="184">
        <v>4.0913028532141604</v>
      </c>
      <c r="D1089" s="185">
        <v>0.495432306184314</v>
      </c>
      <c r="E1089" s="186">
        <v>0.60209999999999997</v>
      </c>
      <c r="F1089" s="187">
        <v>1</v>
      </c>
      <c r="G1089" s="165">
        <f t="shared" si="16"/>
        <v>0.60209999999999997</v>
      </c>
      <c r="H1089" s="166">
        <f>ROUND('2-Calculator'!$G$23*E1089,2)</f>
        <v>3230.27</v>
      </c>
      <c r="I1089" s="188" t="s">
        <v>18</v>
      </c>
      <c r="J1089" s="188" t="s">
        <v>17</v>
      </c>
      <c r="K1089" s="189" t="s">
        <v>150</v>
      </c>
      <c r="L1089" s="190" t="s">
        <v>156</v>
      </c>
      <c r="M1089" s="170"/>
      <c r="O1089" s="158"/>
      <c r="P1089" s="158"/>
    </row>
    <row r="1090" spans="1:16">
      <c r="A1090" s="159" t="s">
        <v>1175</v>
      </c>
      <c r="B1090" s="160" t="s">
        <v>1647</v>
      </c>
      <c r="C1090" s="161">
        <v>5.2757453666398098</v>
      </c>
      <c r="D1090" s="162">
        <v>0.67271430324708803</v>
      </c>
      <c r="E1090" s="163">
        <v>0.81759999999999999</v>
      </c>
      <c r="F1090" s="164">
        <v>1</v>
      </c>
      <c r="G1090" s="165">
        <f t="shared" si="16"/>
        <v>0.81759999999999999</v>
      </c>
      <c r="H1090" s="166">
        <f>ROUND('2-Calculator'!$G$23*E1090,2)</f>
        <v>4386.42</v>
      </c>
      <c r="I1090" s="167" t="s">
        <v>18</v>
      </c>
      <c r="J1090" s="167" t="s">
        <v>17</v>
      </c>
      <c r="K1090" s="168" t="s">
        <v>150</v>
      </c>
      <c r="L1090" s="169" t="s">
        <v>156</v>
      </c>
      <c r="M1090" s="170"/>
      <c r="O1090" s="158"/>
      <c r="P1090" s="158"/>
    </row>
    <row r="1091" spans="1:16">
      <c r="A1091" s="159" t="s">
        <v>1176</v>
      </c>
      <c r="B1091" s="160" t="s">
        <v>1647</v>
      </c>
      <c r="C1091" s="161">
        <v>7.21029927204098</v>
      </c>
      <c r="D1091" s="162">
        <v>0.93761622852279003</v>
      </c>
      <c r="E1091" s="163">
        <v>1.1395999999999999</v>
      </c>
      <c r="F1091" s="164">
        <v>1</v>
      </c>
      <c r="G1091" s="165">
        <f t="shared" si="16"/>
        <v>1.1395999999999999</v>
      </c>
      <c r="H1091" s="166">
        <f>ROUND('2-Calculator'!$G$23*E1091,2)</f>
        <v>6113.95</v>
      </c>
      <c r="I1091" s="167" t="s">
        <v>18</v>
      </c>
      <c r="J1091" s="167" t="s">
        <v>17</v>
      </c>
      <c r="K1091" s="168" t="s">
        <v>150</v>
      </c>
      <c r="L1091" s="169" t="s">
        <v>156</v>
      </c>
      <c r="M1091" s="170"/>
      <c r="O1091" s="158"/>
      <c r="P1091" s="158"/>
    </row>
    <row r="1092" spans="1:16">
      <c r="A1092" s="172" t="s">
        <v>1177</v>
      </c>
      <c r="B1092" s="173" t="s">
        <v>1647</v>
      </c>
      <c r="C1092" s="174">
        <v>11.9367346938776</v>
      </c>
      <c r="D1092" s="175">
        <v>2.0029787514578601</v>
      </c>
      <c r="E1092" s="176">
        <v>2.4346000000000001</v>
      </c>
      <c r="F1092" s="177">
        <v>1</v>
      </c>
      <c r="G1092" s="176">
        <f t="shared" si="16"/>
        <v>2.4346000000000001</v>
      </c>
      <c r="H1092" s="178">
        <f>ROUND('2-Calculator'!$G$23*E1092,2)</f>
        <v>13061.63</v>
      </c>
      <c r="I1092" s="179" t="s">
        <v>18</v>
      </c>
      <c r="J1092" s="179" t="s">
        <v>17</v>
      </c>
      <c r="K1092" s="180" t="s">
        <v>150</v>
      </c>
      <c r="L1092" s="181" t="s">
        <v>156</v>
      </c>
      <c r="M1092" s="170"/>
      <c r="O1092" s="158"/>
      <c r="P1092" s="158"/>
    </row>
    <row r="1093" spans="1:16">
      <c r="A1093" s="182" t="s">
        <v>1178</v>
      </c>
      <c r="B1093" s="183" t="s">
        <v>1859</v>
      </c>
      <c r="C1093" s="184">
        <v>2.3872844905483102</v>
      </c>
      <c r="D1093" s="185">
        <v>0.48292469341934402</v>
      </c>
      <c r="E1093" s="186">
        <v>0.58699999999999997</v>
      </c>
      <c r="F1093" s="187">
        <v>1</v>
      </c>
      <c r="G1093" s="165">
        <f t="shared" si="16"/>
        <v>0.58699999999999997</v>
      </c>
      <c r="H1093" s="166">
        <f>ROUND('2-Calculator'!$G$23*E1093,2)</f>
        <v>3149.26</v>
      </c>
      <c r="I1093" s="188" t="s">
        <v>18</v>
      </c>
      <c r="J1093" s="188" t="s">
        <v>17</v>
      </c>
      <c r="K1093" s="189" t="s">
        <v>150</v>
      </c>
      <c r="L1093" s="190" t="s">
        <v>156</v>
      </c>
      <c r="M1093" s="170"/>
      <c r="O1093" s="158"/>
      <c r="P1093" s="158"/>
    </row>
    <row r="1094" spans="1:16">
      <c r="A1094" s="159" t="s">
        <v>1179</v>
      </c>
      <c r="B1094" s="160" t="s">
        <v>1859</v>
      </c>
      <c r="C1094" s="161">
        <v>3.24546336555392</v>
      </c>
      <c r="D1094" s="162">
        <v>0.65167809928089604</v>
      </c>
      <c r="E1094" s="163">
        <v>0.79210000000000003</v>
      </c>
      <c r="F1094" s="164">
        <v>1</v>
      </c>
      <c r="G1094" s="165">
        <f t="shared" si="16"/>
        <v>0.79210000000000003</v>
      </c>
      <c r="H1094" s="166">
        <f>ROUND('2-Calculator'!$G$23*E1094,2)</f>
        <v>4249.62</v>
      </c>
      <c r="I1094" s="167" t="s">
        <v>18</v>
      </c>
      <c r="J1094" s="167" t="s">
        <v>17</v>
      </c>
      <c r="K1094" s="168" t="s">
        <v>150</v>
      </c>
      <c r="L1094" s="169" t="s">
        <v>156</v>
      </c>
      <c r="M1094" s="170"/>
      <c r="O1094" s="158"/>
      <c r="P1094" s="158"/>
    </row>
    <row r="1095" spans="1:16">
      <c r="A1095" s="159" t="s">
        <v>1180</v>
      </c>
      <c r="B1095" s="160" t="s">
        <v>1859</v>
      </c>
      <c r="C1095" s="161">
        <v>4.7334813044220603</v>
      </c>
      <c r="D1095" s="162">
        <v>0.91263929626830997</v>
      </c>
      <c r="E1095" s="163">
        <v>1.1092</v>
      </c>
      <c r="F1095" s="164">
        <v>1</v>
      </c>
      <c r="G1095" s="165">
        <f t="shared" si="16"/>
        <v>1.1092</v>
      </c>
      <c r="H1095" s="166">
        <f>ROUND('2-Calculator'!$G$23*E1095,2)</f>
        <v>5950.86</v>
      </c>
      <c r="I1095" s="167" t="s">
        <v>18</v>
      </c>
      <c r="J1095" s="167" t="s">
        <v>17</v>
      </c>
      <c r="K1095" s="168" t="s">
        <v>150</v>
      </c>
      <c r="L1095" s="169" t="s">
        <v>156</v>
      </c>
      <c r="M1095" s="170"/>
      <c r="O1095" s="158"/>
      <c r="P1095" s="158"/>
    </row>
    <row r="1096" spans="1:16">
      <c r="A1096" s="172" t="s">
        <v>1181</v>
      </c>
      <c r="B1096" s="173" t="s">
        <v>1859</v>
      </c>
      <c r="C1096" s="174">
        <v>7.9708788351534103</v>
      </c>
      <c r="D1096" s="175">
        <v>1.48596656830842</v>
      </c>
      <c r="E1096" s="176">
        <v>1.8062</v>
      </c>
      <c r="F1096" s="177">
        <v>1</v>
      </c>
      <c r="G1096" s="176">
        <f t="shared" si="16"/>
        <v>1.8062</v>
      </c>
      <c r="H1096" s="178">
        <f>ROUND('2-Calculator'!$G$23*E1096,2)</f>
        <v>9690.26</v>
      </c>
      <c r="I1096" s="179" t="s">
        <v>18</v>
      </c>
      <c r="J1096" s="179" t="s">
        <v>17</v>
      </c>
      <c r="K1096" s="180" t="s">
        <v>150</v>
      </c>
      <c r="L1096" s="181" t="s">
        <v>156</v>
      </c>
      <c r="M1096" s="170"/>
      <c r="O1096" s="158"/>
      <c r="P1096" s="158"/>
    </row>
    <row r="1097" spans="1:16">
      <c r="A1097" s="182" t="s">
        <v>1182</v>
      </c>
      <c r="B1097" s="183" t="s">
        <v>1860</v>
      </c>
      <c r="C1097" s="184">
        <v>3.85638699924414</v>
      </c>
      <c r="D1097" s="185">
        <v>1.4924446023896401</v>
      </c>
      <c r="E1097" s="186">
        <v>1.8140000000000001</v>
      </c>
      <c r="F1097" s="187">
        <v>1</v>
      </c>
      <c r="G1097" s="165">
        <f t="shared" si="16"/>
        <v>1.8140000000000001</v>
      </c>
      <c r="H1097" s="166">
        <f>ROUND('2-Calculator'!$G$23*E1097,2)</f>
        <v>9732.11</v>
      </c>
      <c r="I1097" s="188" t="s">
        <v>18</v>
      </c>
      <c r="J1097" s="188" t="s">
        <v>17</v>
      </c>
      <c r="K1097" s="189" t="s">
        <v>150</v>
      </c>
      <c r="L1097" s="190" t="s">
        <v>156</v>
      </c>
      <c r="M1097" s="170"/>
      <c r="O1097" s="158"/>
      <c r="P1097" s="158"/>
    </row>
    <row r="1098" spans="1:16">
      <c r="A1098" s="159" t="s">
        <v>1183</v>
      </c>
      <c r="B1098" s="160" t="s">
        <v>1860</v>
      </c>
      <c r="C1098" s="161">
        <v>6.5897920604914901</v>
      </c>
      <c r="D1098" s="162">
        <v>2.0583721423864301</v>
      </c>
      <c r="E1098" s="163">
        <v>2.5019</v>
      </c>
      <c r="F1098" s="164">
        <v>1</v>
      </c>
      <c r="G1098" s="165">
        <f t="shared" si="16"/>
        <v>2.5019</v>
      </c>
      <c r="H1098" s="166">
        <f>ROUND('2-Calculator'!$G$23*E1098,2)</f>
        <v>13422.69</v>
      </c>
      <c r="I1098" s="167" t="s">
        <v>18</v>
      </c>
      <c r="J1098" s="167" t="s">
        <v>17</v>
      </c>
      <c r="K1098" s="168" t="s">
        <v>150</v>
      </c>
      <c r="L1098" s="169" t="s">
        <v>156</v>
      </c>
      <c r="M1098" s="170"/>
      <c r="O1098" s="158"/>
      <c r="P1098" s="158"/>
    </row>
    <row r="1099" spans="1:16">
      <c r="A1099" s="159" t="s">
        <v>1184</v>
      </c>
      <c r="B1099" s="160" t="s">
        <v>1860</v>
      </c>
      <c r="C1099" s="161">
        <v>11.6606441476826</v>
      </c>
      <c r="D1099" s="162">
        <v>3.2272663520789102</v>
      </c>
      <c r="E1099" s="163">
        <v>3.9226999999999999</v>
      </c>
      <c r="F1099" s="164">
        <v>1</v>
      </c>
      <c r="G1099" s="165">
        <f t="shared" si="16"/>
        <v>3.9226999999999999</v>
      </c>
      <c r="H1099" s="166">
        <f>ROUND('2-Calculator'!$G$23*E1099,2)</f>
        <v>21045.29</v>
      </c>
      <c r="I1099" s="167" t="s">
        <v>18</v>
      </c>
      <c r="J1099" s="167" t="s">
        <v>17</v>
      </c>
      <c r="K1099" s="168" t="s">
        <v>150</v>
      </c>
      <c r="L1099" s="169" t="s">
        <v>156</v>
      </c>
      <c r="M1099" s="170"/>
      <c r="O1099" s="158"/>
      <c r="P1099" s="158"/>
    </row>
    <row r="1100" spans="1:16">
      <c r="A1100" s="172" t="s">
        <v>1185</v>
      </c>
      <c r="B1100" s="173" t="s">
        <v>1860</v>
      </c>
      <c r="C1100" s="174">
        <v>23.8075916230367</v>
      </c>
      <c r="D1100" s="175">
        <v>6.0738061310077098</v>
      </c>
      <c r="E1100" s="176">
        <v>7.3825000000000003</v>
      </c>
      <c r="F1100" s="177">
        <v>1</v>
      </c>
      <c r="G1100" s="176">
        <f t="shared" si="16"/>
        <v>7.3825000000000003</v>
      </c>
      <c r="H1100" s="178">
        <f>ROUND('2-Calculator'!$G$23*E1100,2)</f>
        <v>39607.11</v>
      </c>
      <c r="I1100" s="179" t="s">
        <v>18</v>
      </c>
      <c r="J1100" s="179" t="s">
        <v>17</v>
      </c>
      <c r="K1100" s="180" t="s">
        <v>150</v>
      </c>
      <c r="L1100" s="181" t="s">
        <v>156</v>
      </c>
      <c r="M1100" s="170"/>
      <c r="O1100" s="158"/>
      <c r="P1100" s="158"/>
    </row>
    <row r="1101" spans="1:16">
      <c r="A1101" s="182" t="s">
        <v>1186</v>
      </c>
      <c r="B1101" s="183" t="s">
        <v>1861</v>
      </c>
      <c r="C1101" s="184">
        <v>2.8065119760478998</v>
      </c>
      <c r="D1101" s="185">
        <v>1.09186304006277</v>
      </c>
      <c r="E1101" s="186">
        <v>1.3271999999999999</v>
      </c>
      <c r="F1101" s="187">
        <v>1</v>
      </c>
      <c r="G1101" s="165">
        <f t="shared" si="16"/>
        <v>1.3271999999999999</v>
      </c>
      <c r="H1101" s="166">
        <f>ROUND('2-Calculator'!$G$23*E1101,2)</f>
        <v>7120.43</v>
      </c>
      <c r="I1101" s="188" t="s">
        <v>18</v>
      </c>
      <c r="J1101" s="188" t="s">
        <v>17</v>
      </c>
      <c r="K1101" s="189" t="s">
        <v>150</v>
      </c>
      <c r="L1101" s="190" t="s">
        <v>156</v>
      </c>
      <c r="M1101" s="170"/>
      <c r="O1101" s="158"/>
      <c r="P1101" s="158"/>
    </row>
    <row r="1102" spans="1:16">
      <c r="A1102" s="159" t="s">
        <v>1187</v>
      </c>
      <c r="B1102" s="160" t="s">
        <v>1861</v>
      </c>
      <c r="C1102" s="161">
        <v>5.4554224883566196</v>
      </c>
      <c r="D1102" s="162">
        <v>1.47465704113135</v>
      </c>
      <c r="E1102" s="163">
        <v>1.7925</v>
      </c>
      <c r="F1102" s="164">
        <v>1</v>
      </c>
      <c r="G1102" s="165">
        <f t="shared" si="16"/>
        <v>1.7925</v>
      </c>
      <c r="H1102" s="166">
        <f>ROUND('2-Calculator'!$G$23*E1102,2)</f>
        <v>9616.76</v>
      </c>
      <c r="I1102" s="167" t="s">
        <v>18</v>
      </c>
      <c r="J1102" s="167" t="s">
        <v>17</v>
      </c>
      <c r="K1102" s="168" t="s">
        <v>150</v>
      </c>
      <c r="L1102" s="169" t="s">
        <v>156</v>
      </c>
      <c r="M1102" s="170"/>
      <c r="O1102" s="158"/>
      <c r="P1102" s="158"/>
    </row>
    <row r="1103" spans="1:16">
      <c r="A1103" s="159" t="s">
        <v>1188</v>
      </c>
      <c r="B1103" s="160" t="s">
        <v>1861</v>
      </c>
      <c r="C1103" s="161">
        <v>11.757205666829501</v>
      </c>
      <c r="D1103" s="162">
        <v>2.5200668986867498</v>
      </c>
      <c r="E1103" s="163">
        <v>3.0630999999999999</v>
      </c>
      <c r="F1103" s="164">
        <v>1</v>
      </c>
      <c r="G1103" s="165">
        <f t="shared" si="16"/>
        <v>3.0630999999999999</v>
      </c>
      <c r="H1103" s="166">
        <f>ROUND('2-Calculator'!$G$23*E1103,2)</f>
        <v>16433.53</v>
      </c>
      <c r="I1103" s="167" t="s">
        <v>18</v>
      </c>
      <c r="J1103" s="167" t="s">
        <v>17</v>
      </c>
      <c r="K1103" s="168" t="s">
        <v>150</v>
      </c>
      <c r="L1103" s="169" t="s">
        <v>156</v>
      </c>
      <c r="M1103" s="170"/>
      <c r="O1103" s="158"/>
      <c r="P1103" s="158"/>
    </row>
    <row r="1104" spans="1:16">
      <c r="A1104" s="172" t="s">
        <v>1189</v>
      </c>
      <c r="B1104" s="173" t="s">
        <v>1861</v>
      </c>
      <c r="C1104" s="174">
        <v>23.675564681724801</v>
      </c>
      <c r="D1104" s="175">
        <v>5.1638139717199003</v>
      </c>
      <c r="E1104" s="176">
        <v>6.2765000000000004</v>
      </c>
      <c r="F1104" s="177">
        <v>1</v>
      </c>
      <c r="G1104" s="176">
        <f t="shared" si="16"/>
        <v>6.2765000000000004</v>
      </c>
      <c r="H1104" s="178">
        <f>ROUND('2-Calculator'!$G$23*E1104,2)</f>
        <v>33673.42</v>
      </c>
      <c r="I1104" s="179" t="s">
        <v>18</v>
      </c>
      <c r="J1104" s="179" t="s">
        <v>17</v>
      </c>
      <c r="K1104" s="180" t="s">
        <v>150</v>
      </c>
      <c r="L1104" s="181" t="s">
        <v>156</v>
      </c>
      <c r="M1104" s="170"/>
      <c r="O1104" s="158"/>
      <c r="P1104" s="158"/>
    </row>
    <row r="1105" spans="1:16">
      <c r="A1105" s="182" t="s">
        <v>1190</v>
      </c>
      <c r="B1105" s="183" t="s">
        <v>1648</v>
      </c>
      <c r="C1105" s="184">
        <v>4.7382550335570501</v>
      </c>
      <c r="D1105" s="185">
        <v>0.73989680757479404</v>
      </c>
      <c r="E1105" s="186">
        <v>0.89929999999999999</v>
      </c>
      <c r="F1105" s="187">
        <v>1</v>
      </c>
      <c r="G1105" s="165">
        <f t="shared" si="16"/>
        <v>0.89929999999999999</v>
      </c>
      <c r="H1105" s="166">
        <f>ROUND('2-Calculator'!$G$23*E1105,2)</f>
        <v>4824.74</v>
      </c>
      <c r="I1105" s="188" t="s">
        <v>18</v>
      </c>
      <c r="J1105" s="188" t="s">
        <v>17</v>
      </c>
      <c r="K1105" s="189" t="s">
        <v>150</v>
      </c>
      <c r="L1105" s="190" t="s">
        <v>156</v>
      </c>
      <c r="M1105" s="170"/>
      <c r="O1105" s="158"/>
      <c r="P1105" s="158"/>
    </row>
    <row r="1106" spans="1:16">
      <c r="A1106" s="159" t="s">
        <v>1191</v>
      </c>
      <c r="B1106" s="160" t="s">
        <v>1648</v>
      </c>
      <c r="C1106" s="161">
        <v>9.1079040852575499</v>
      </c>
      <c r="D1106" s="162">
        <v>1.4502782698607799</v>
      </c>
      <c r="E1106" s="163">
        <v>1.7627999999999999</v>
      </c>
      <c r="F1106" s="164">
        <v>1</v>
      </c>
      <c r="G1106" s="165">
        <f t="shared" si="16"/>
        <v>1.7627999999999999</v>
      </c>
      <c r="H1106" s="166">
        <f>ROUND('2-Calculator'!$G$23*E1106,2)</f>
        <v>9457.42</v>
      </c>
      <c r="I1106" s="167" t="s">
        <v>18</v>
      </c>
      <c r="J1106" s="167" t="s">
        <v>17</v>
      </c>
      <c r="K1106" s="168" t="s">
        <v>150</v>
      </c>
      <c r="L1106" s="169" t="s">
        <v>156</v>
      </c>
      <c r="M1106" s="170"/>
      <c r="O1106" s="158"/>
      <c r="P1106" s="158"/>
    </row>
    <row r="1107" spans="1:16">
      <c r="A1107" s="159" t="s">
        <v>1192</v>
      </c>
      <c r="B1107" s="160" t="s">
        <v>1648</v>
      </c>
      <c r="C1107" s="161">
        <v>18.089786381842501</v>
      </c>
      <c r="D1107" s="162">
        <v>3.0109494119192801</v>
      </c>
      <c r="E1107" s="163">
        <v>3.6597</v>
      </c>
      <c r="F1107" s="164">
        <v>1</v>
      </c>
      <c r="G1107" s="165">
        <f t="shared" si="16"/>
        <v>3.6597</v>
      </c>
      <c r="H1107" s="166">
        <f>ROUND('2-Calculator'!$G$23*E1107,2)</f>
        <v>19634.29</v>
      </c>
      <c r="I1107" s="167" t="s">
        <v>18</v>
      </c>
      <c r="J1107" s="167" t="s">
        <v>17</v>
      </c>
      <c r="K1107" s="168" t="s">
        <v>150</v>
      </c>
      <c r="L1107" s="169" t="s">
        <v>156</v>
      </c>
      <c r="M1107" s="170"/>
      <c r="O1107" s="158"/>
      <c r="P1107" s="158"/>
    </row>
    <row r="1108" spans="1:16">
      <c r="A1108" s="172" t="s">
        <v>1193</v>
      </c>
      <c r="B1108" s="173" t="s">
        <v>1648</v>
      </c>
      <c r="C1108" s="174">
        <v>24.675438596491201</v>
      </c>
      <c r="D1108" s="175">
        <v>5.0806817140641796</v>
      </c>
      <c r="E1108" s="176">
        <v>6.1755000000000004</v>
      </c>
      <c r="F1108" s="177">
        <v>1</v>
      </c>
      <c r="G1108" s="176">
        <f t="shared" si="16"/>
        <v>6.1755000000000004</v>
      </c>
      <c r="H1108" s="178">
        <f>ROUND('2-Calculator'!$G$23*E1108,2)</f>
        <v>33131.56</v>
      </c>
      <c r="I1108" s="179" t="s">
        <v>18</v>
      </c>
      <c r="J1108" s="179" t="s">
        <v>17</v>
      </c>
      <c r="K1108" s="180" t="s">
        <v>150</v>
      </c>
      <c r="L1108" s="181" t="s">
        <v>156</v>
      </c>
      <c r="M1108" s="170"/>
      <c r="O1108" s="158"/>
      <c r="P1108" s="158"/>
    </row>
    <row r="1109" spans="1:16">
      <c r="A1109" s="182" t="s">
        <v>1194</v>
      </c>
      <c r="B1109" s="183" t="s">
        <v>1862</v>
      </c>
      <c r="C1109" s="184">
        <v>3.8455560951918399</v>
      </c>
      <c r="D1109" s="185">
        <v>0.77320230407513502</v>
      </c>
      <c r="E1109" s="186">
        <v>0.93979999999999997</v>
      </c>
      <c r="F1109" s="187">
        <v>1</v>
      </c>
      <c r="G1109" s="165">
        <f t="shared" si="16"/>
        <v>0.93979999999999997</v>
      </c>
      <c r="H1109" s="166">
        <f>ROUND('2-Calculator'!$G$23*E1109,2)</f>
        <v>5042.03</v>
      </c>
      <c r="I1109" s="188" t="s">
        <v>18</v>
      </c>
      <c r="J1109" s="188" t="s">
        <v>17</v>
      </c>
      <c r="K1109" s="189" t="s">
        <v>150</v>
      </c>
      <c r="L1109" s="190" t="s">
        <v>156</v>
      </c>
      <c r="M1109" s="170"/>
      <c r="O1109" s="158"/>
      <c r="P1109" s="158"/>
    </row>
    <row r="1110" spans="1:16">
      <c r="A1110" s="159" t="s">
        <v>1195</v>
      </c>
      <c r="B1110" s="160" t="s">
        <v>1862</v>
      </c>
      <c r="C1110" s="161">
        <v>5.62270770212087</v>
      </c>
      <c r="D1110" s="162">
        <v>1.03172839395569</v>
      </c>
      <c r="E1110" s="163">
        <v>1.254</v>
      </c>
      <c r="F1110" s="164">
        <v>1</v>
      </c>
      <c r="G1110" s="165">
        <f t="shared" ref="G1110:G1173" si="17">ROUND(F1110*E1110,4)</f>
        <v>1.254</v>
      </c>
      <c r="H1110" s="166">
        <f>ROUND('2-Calculator'!$G$23*E1110,2)</f>
        <v>6727.71</v>
      </c>
      <c r="I1110" s="167" t="s">
        <v>18</v>
      </c>
      <c r="J1110" s="167" t="s">
        <v>17</v>
      </c>
      <c r="K1110" s="168" t="s">
        <v>150</v>
      </c>
      <c r="L1110" s="169" t="s">
        <v>156</v>
      </c>
      <c r="M1110" s="170"/>
      <c r="O1110" s="158"/>
      <c r="P1110" s="158"/>
    </row>
    <row r="1111" spans="1:16">
      <c r="A1111" s="159" t="s">
        <v>1196</v>
      </c>
      <c r="B1111" s="160" t="s">
        <v>1862</v>
      </c>
      <c r="C1111" s="161">
        <v>9.0660406885758995</v>
      </c>
      <c r="D1111" s="162">
        <v>1.5998589166575601</v>
      </c>
      <c r="E1111" s="163">
        <v>1.9446000000000001</v>
      </c>
      <c r="F1111" s="164">
        <v>1</v>
      </c>
      <c r="G1111" s="165">
        <f t="shared" si="17"/>
        <v>1.9446000000000001</v>
      </c>
      <c r="H1111" s="166">
        <f>ROUND('2-Calculator'!$G$23*E1111,2)</f>
        <v>10432.780000000001</v>
      </c>
      <c r="I1111" s="167" t="s">
        <v>18</v>
      </c>
      <c r="J1111" s="167" t="s">
        <v>17</v>
      </c>
      <c r="K1111" s="168" t="s">
        <v>150</v>
      </c>
      <c r="L1111" s="169" t="s">
        <v>156</v>
      </c>
      <c r="M1111" s="170"/>
      <c r="O1111" s="158"/>
      <c r="P1111" s="158"/>
    </row>
    <row r="1112" spans="1:16">
      <c r="A1112" s="172" t="s">
        <v>1197</v>
      </c>
      <c r="B1112" s="173" t="s">
        <v>1862</v>
      </c>
      <c r="C1112" s="174">
        <v>16.052339413164201</v>
      </c>
      <c r="D1112" s="175">
        <v>3.0240150896512699</v>
      </c>
      <c r="E1112" s="176">
        <v>3.6756000000000002</v>
      </c>
      <c r="F1112" s="177">
        <v>1</v>
      </c>
      <c r="G1112" s="176">
        <f t="shared" si="17"/>
        <v>3.6756000000000002</v>
      </c>
      <c r="H1112" s="178">
        <f>ROUND('2-Calculator'!$G$23*E1112,2)</f>
        <v>19719.59</v>
      </c>
      <c r="I1112" s="179" t="s">
        <v>18</v>
      </c>
      <c r="J1112" s="179" t="s">
        <v>17</v>
      </c>
      <c r="K1112" s="180" t="s">
        <v>150</v>
      </c>
      <c r="L1112" s="181" t="s">
        <v>156</v>
      </c>
      <c r="M1112" s="170"/>
      <c r="O1112" s="158"/>
      <c r="P1112" s="158"/>
    </row>
    <row r="1113" spans="1:16">
      <c r="A1113" s="182" t="s">
        <v>1198</v>
      </c>
      <c r="B1113" s="183" t="s">
        <v>1649</v>
      </c>
      <c r="C1113" s="184">
        <v>3.14569536423841</v>
      </c>
      <c r="D1113" s="185">
        <v>0.55242668472195999</v>
      </c>
      <c r="E1113" s="186">
        <v>0.6714</v>
      </c>
      <c r="F1113" s="187">
        <v>1</v>
      </c>
      <c r="G1113" s="165">
        <f t="shared" si="17"/>
        <v>0.6714</v>
      </c>
      <c r="H1113" s="166">
        <f>ROUND('2-Calculator'!$G$23*E1113,2)</f>
        <v>3602.06</v>
      </c>
      <c r="I1113" s="188" t="s">
        <v>18</v>
      </c>
      <c r="J1113" s="188" t="s">
        <v>17</v>
      </c>
      <c r="K1113" s="189" t="s">
        <v>150</v>
      </c>
      <c r="L1113" s="190" t="s">
        <v>156</v>
      </c>
      <c r="M1113" s="170"/>
      <c r="O1113" s="158"/>
      <c r="P1113" s="158"/>
    </row>
    <row r="1114" spans="1:16">
      <c r="A1114" s="159" t="s">
        <v>1199</v>
      </c>
      <c r="B1114" s="160" t="s">
        <v>1649</v>
      </c>
      <c r="C1114" s="161">
        <v>5.5641025641025603</v>
      </c>
      <c r="D1114" s="162">
        <v>1.02309817311961</v>
      </c>
      <c r="E1114" s="163">
        <v>1.2436</v>
      </c>
      <c r="F1114" s="164">
        <v>1</v>
      </c>
      <c r="G1114" s="165">
        <f t="shared" si="17"/>
        <v>1.2436</v>
      </c>
      <c r="H1114" s="166">
        <f>ROUND('2-Calculator'!$G$23*E1114,2)</f>
        <v>6671.91</v>
      </c>
      <c r="I1114" s="167" t="s">
        <v>18</v>
      </c>
      <c r="J1114" s="167" t="s">
        <v>17</v>
      </c>
      <c r="K1114" s="168" t="s">
        <v>150</v>
      </c>
      <c r="L1114" s="169" t="s">
        <v>156</v>
      </c>
      <c r="M1114" s="170"/>
      <c r="O1114" s="158"/>
      <c r="P1114" s="158"/>
    </row>
    <row r="1115" spans="1:16">
      <c r="A1115" s="159" t="s">
        <v>1200</v>
      </c>
      <c r="B1115" s="160" t="s">
        <v>1649</v>
      </c>
      <c r="C1115" s="161">
        <v>9.6886792452830193</v>
      </c>
      <c r="D1115" s="162">
        <v>1.8305481330641999</v>
      </c>
      <c r="E1115" s="163">
        <v>2.2248999999999999</v>
      </c>
      <c r="F1115" s="164">
        <v>1</v>
      </c>
      <c r="G1115" s="165">
        <f t="shared" si="17"/>
        <v>2.2248999999999999</v>
      </c>
      <c r="H1115" s="166">
        <f>ROUND('2-Calculator'!$G$23*E1115,2)</f>
        <v>11936.59</v>
      </c>
      <c r="I1115" s="167" t="s">
        <v>18</v>
      </c>
      <c r="J1115" s="167" t="s">
        <v>17</v>
      </c>
      <c r="K1115" s="168" t="s">
        <v>150</v>
      </c>
      <c r="L1115" s="169" t="s">
        <v>156</v>
      </c>
      <c r="M1115" s="170"/>
      <c r="O1115" s="158"/>
      <c r="P1115" s="158"/>
    </row>
    <row r="1116" spans="1:16">
      <c r="A1116" s="172" t="s">
        <v>1201</v>
      </c>
      <c r="B1116" s="173" t="s">
        <v>1649</v>
      </c>
      <c r="C1116" s="174">
        <v>14.3709677419355</v>
      </c>
      <c r="D1116" s="175">
        <v>3.0022603298900501</v>
      </c>
      <c r="E1116" s="176">
        <v>3.6492</v>
      </c>
      <c r="F1116" s="177">
        <v>1</v>
      </c>
      <c r="G1116" s="176">
        <f t="shared" si="17"/>
        <v>3.6492</v>
      </c>
      <c r="H1116" s="178">
        <f>ROUND('2-Calculator'!$G$23*E1116,2)</f>
        <v>19577.96</v>
      </c>
      <c r="I1116" s="179" t="s">
        <v>18</v>
      </c>
      <c r="J1116" s="179" t="s">
        <v>17</v>
      </c>
      <c r="K1116" s="180" t="s">
        <v>150</v>
      </c>
      <c r="L1116" s="181" t="s">
        <v>156</v>
      </c>
      <c r="M1116" s="170"/>
      <c r="O1116" s="158"/>
      <c r="P1116" s="158"/>
    </row>
    <row r="1117" spans="1:16">
      <c r="A1117" s="182" t="s">
        <v>1202</v>
      </c>
      <c r="B1117" s="183" t="s">
        <v>1863</v>
      </c>
      <c r="C1117" s="184">
        <v>2.89277566539924</v>
      </c>
      <c r="D1117" s="185">
        <v>0.54625763708790098</v>
      </c>
      <c r="E1117" s="186">
        <v>0.66400000000000003</v>
      </c>
      <c r="F1117" s="187">
        <v>1</v>
      </c>
      <c r="G1117" s="165">
        <f t="shared" si="17"/>
        <v>0.66400000000000003</v>
      </c>
      <c r="H1117" s="166">
        <f>ROUND('2-Calculator'!$G$23*E1117,2)</f>
        <v>3562.36</v>
      </c>
      <c r="I1117" s="188" t="s">
        <v>18</v>
      </c>
      <c r="J1117" s="188" t="s">
        <v>17</v>
      </c>
      <c r="K1117" s="189" t="s">
        <v>150</v>
      </c>
      <c r="L1117" s="190" t="s">
        <v>156</v>
      </c>
      <c r="M1117" s="170"/>
      <c r="O1117" s="158"/>
      <c r="P1117" s="158"/>
    </row>
    <row r="1118" spans="1:16">
      <c r="A1118" s="159" t="s">
        <v>1203</v>
      </c>
      <c r="B1118" s="160" t="s">
        <v>1863</v>
      </c>
      <c r="C1118" s="161">
        <v>4.2358007448789596</v>
      </c>
      <c r="D1118" s="162">
        <v>0.73208068057401998</v>
      </c>
      <c r="E1118" s="163">
        <v>0.88980000000000004</v>
      </c>
      <c r="F1118" s="164">
        <v>1</v>
      </c>
      <c r="G1118" s="165">
        <f t="shared" si="17"/>
        <v>0.88980000000000004</v>
      </c>
      <c r="H1118" s="166">
        <f>ROUND('2-Calculator'!$G$23*E1118,2)</f>
        <v>4773.78</v>
      </c>
      <c r="I1118" s="167" t="s">
        <v>18</v>
      </c>
      <c r="J1118" s="167" t="s">
        <v>17</v>
      </c>
      <c r="K1118" s="168" t="s">
        <v>150</v>
      </c>
      <c r="L1118" s="169" t="s">
        <v>156</v>
      </c>
      <c r="M1118" s="170"/>
      <c r="O1118" s="158"/>
      <c r="P1118" s="158"/>
    </row>
    <row r="1119" spans="1:16">
      <c r="A1119" s="159" t="s">
        <v>1204</v>
      </c>
      <c r="B1119" s="160" t="s">
        <v>1863</v>
      </c>
      <c r="C1119" s="161">
        <v>6.6866178776790397</v>
      </c>
      <c r="D1119" s="162">
        <v>1.09384110177111</v>
      </c>
      <c r="E1119" s="163">
        <v>1.3294999999999999</v>
      </c>
      <c r="F1119" s="164">
        <v>1</v>
      </c>
      <c r="G1119" s="165">
        <f t="shared" si="17"/>
        <v>1.3294999999999999</v>
      </c>
      <c r="H1119" s="166">
        <f>ROUND('2-Calculator'!$G$23*E1119,2)</f>
        <v>7132.77</v>
      </c>
      <c r="I1119" s="167" t="s">
        <v>18</v>
      </c>
      <c r="J1119" s="167" t="s">
        <v>17</v>
      </c>
      <c r="K1119" s="168" t="s">
        <v>150</v>
      </c>
      <c r="L1119" s="169" t="s">
        <v>156</v>
      </c>
      <c r="M1119" s="170"/>
      <c r="O1119" s="158"/>
      <c r="P1119" s="158"/>
    </row>
    <row r="1120" spans="1:16">
      <c r="A1120" s="172" t="s">
        <v>1205</v>
      </c>
      <c r="B1120" s="173" t="s">
        <v>1863</v>
      </c>
      <c r="C1120" s="174">
        <v>11.215225563909801</v>
      </c>
      <c r="D1120" s="175">
        <v>1.92623139370276</v>
      </c>
      <c r="E1120" s="176">
        <v>2.3412000000000002</v>
      </c>
      <c r="F1120" s="177">
        <v>1</v>
      </c>
      <c r="G1120" s="176">
        <f t="shared" si="17"/>
        <v>2.3412000000000002</v>
      </c>
      <c r="H1120" s="178">
        <f>ROUND('2-Calculator'!$G$23*E1120,2)</f>
        <v>12560.54</v>
      </c>
      <c r="I1120" s="179" t="s">
        <v>18</v>
      </c>
      <c r="J1120" s="179" t="s">
        <v>17</v>
      </c>
      <c r="K1120" s="180" t="s">
        <v>150</v>
      </c>
      <c r="L1120" s="181" t="s">
        <v>156</v>
      </c>
      <c r="M1120" s="170"/>
      <c r="O1120" s="158"/>
      <c r="P1120" s="158"/>
    </row>
    <row r="1121" spans="1:16">
      <c r="A1121" s="182" t="s">
        <v>1206</v>
      </c>
      <c r="B1121" s="183" t="s">
        <v>1650</v>
      </c>
      <c r="C1121" s="184">
        <v>4.5636985000949304</v>
      </c>
      <c r="D1121" s="185">
        <v>0.66191074942677797</v>
      </c>
      <c r="E1121" s="186">
        <v>0.80449999999999999</v>
      </c>
      <c r="F1121" s="187">
        <v>1</v>
      </c>
      <c r="G1121" s="165">
        <f t="shared" si="17"/>
        <v>0.80449999999999999</v>
      </c>
      <c r="H1121" s="166">
        <f>ROUND('2-Calculator'!$G$23*E1121,2)</f>
        <v>4316.1400000000003</v>
      </c>
      <c r="I1121" s="188" t="s">
        <v>18</v>
      </c>
      <c r="J1121" s="188" t="s">
        <v>17</v>
      </c>
      <c r="K1121" s="189" t="s">
        <v>150</v>
      </c>
      <c r="L1121" s="190" t="s">
        <v>156</v>
      </c>
      <c r="M1121" s="170"/>
      <c r="O1121" s="158"/>
      <c r="P1121" s="158"/>
    </row>
    <row r="1122" spans="1:16">
      <c r="A1122" s="159" t="s">
        <v>1207</v>
      </c>
      <c r="B1122" s="160" t="s">
        <v>1650</v>
      </c>
      <c r="C1122" s="161">
        <v>4.5636985000949304</v>
      </c>
      <c r="D1122" s="162">
        <v>0.762026039176948</v>
      </c>
      <c r="E1122" s="163">
        <v>0.92620000000000002</v>
      </c>
      <c r="F1122" s="164">
        <v>1</v>
      </c>
      <c r="G1122" s="165">
        <f t="shared" si="17"/>
        <v>0.92620000000000002</v>
      </c>
      <c r="H1122" s="166">
        <f>ROUND('2-Calculator'!$G$23*E1122,2)</f>
        <v>4969.0600000000004</v>
      </c>
      <c r="I1122" s="167" t="s">
        <v>18</v>
      </c>
      <c r="J1122" s="167" t="s">
        <v>17</v>
      </c>
      <c r="K1122" s="168" t="s">
        <v>150</v>
      </c>
      <c r="L1122" s="169" t="s">
        <v>156</v>
      </c>
      <c r="M1122" s="170"/>
      <c r="O1122" s="158"/>
      <c r="P1122" s="158"/>
    </row>
    <row r="1123" spans="1:16">
      <c r="A1123" s="159" t="s">
        <v>1208</v>
      </c>
      <c r="B1123" s="160" t="s">
        <v>1650</v>
      </c>
      <c r="C1123" s="161">
        <v>11.2268625934519</v>
      </c>
      <c r="D1123" s="162">
        <v>1.6331904748878801</v>
      </c>
      <c r="E1123" s="163">
        <v>1.9851000000000001</v>
      </c>
      <c r="F1123" s="164">
        <v>1</v>
      </c>
      <c r="G1123" s="165">
        <f t="shared" si="17"/>
        <v>1.9851000000000001</v>
      </c>
      <c r="H1123" s="166">
        <f>ROUND('2-Calculator'!$G$23*E1123,2)</f>
        <v>10650.06</v>
      </c>
      <c r="I1123" s="167" t="s">
        <v>18</v>
      </c>
      <c r="J1123" s="167" t="s">
        <v>17</v>
      </c>
      <c r="K1123" s="168" t="s">
        <v>150</v>
      </c>
      <c r="L1123" s="169" t="s">
        <v>156</v>
      </c>
      <c r="M1123" s="170"/>
      <c r="O1123" s="158"/>
      <c r="P1123" s="158"/>
    </row>
    <row r="1124" spans="1:16">
      <c r="A1124" s="172" t="s">
        <v>1209</v>
      </c>
      <c r="B1124" s="173" t="s">
        <v>1650</v>
      </c>
      <c r="C1124" s="174">
        <v>25.9343003412969</v>
      </c>
      <c r="D1124" s="175">
        <v>4.8656749810692599</v>
      </c>
      <c r="E1124" s="176">
        <v>5.9141000000000004</v>
      </c>
      <c r="F1124" s="177">
        <v>1</v>
      </c>
      <c r="G1124" s="176">
        <f t="shared" si="17"/>
        <v>5.9141000000000004</v>
      </c>
      <c r="H1124" s="178">
        <f>ROUND('2-Calculator'!$G$23*E1124,2)</f>
        <v>31729.15</v>
      </c>
      <c r="I1124" s="179" t="s">
        <v>18</v>
      </c>
      <c r="J1124" s="179" t="s">
        <v>17</v>
      </c>
      <c r="K1124" s="180" t="s">
        <v>150</v>
      </c>
      <c r="L1124" s="181" t="s">
        <v>156</v>
      </c>
      <c r="M1124" s="170"/>
      <c r="O1124" s="158"/>
      <c r="P1124" s="158"/>
    </row>
    <row r="1125" spans="1:16">
      <c r="A1125" s="182" t="s">
        <v>1210</v>
      </c>
      <c r="B1125" s="183" t="s">
        <v>1651</v>
      </c>
      <c r="C1125" s="184">
        <v>3.0583194477505402</v>
      </c>
      <c r="D1125" s="185">
        <v>0.61443965798440303</v>
      </c>
      <c r="E1125" s="186">
        <v>0.74680000000000002</v>
      </c>
      <c r="F1125" s="187">
        <v>1</v>
      </c>
      <c r="G1125" s="165">
        <f t="shared" si="17"/>
        <v>0.74680000000000002</v>
      </c>
      <c r="H1125" s="166">
        <f>ROUND('2-Calculator'!$G$23*E1125,2)</f>
        <v>4006.58</v>
      </c>
      <c r="I1125" s="188" t="s">
        <v>18</v>
      </c>
      <c r="J1125" s="188" t="s">
        <v>17</v>
      </c>
      <c r="K1125" s="189" t="s">
        <v>150</v>
      </c>
      <c r="L1125" s="190" t="s">
        <v>156</v>
      </c>
      <c r="M1125" s="170"/>
      <c r="O1125" s="158"/>
      <c r="P1125" s="158"/>
    </row>
    <row r="1126" spans="1:16">
      <c r="A1126" s="159" t="s">
        <v>1211</v>
      </c>
      <c r="B1126" s="160" t="s">
        <v>1651</v>
      </c>
      <c r="C1126" s="161">
        <v>3.8904254116583101</v>
      </c>
      <c r="D1126" s="162">
        <v>0.82916629096004202</v>
      </c>
      <c r="E1126" s="163">
        <v>1.0079</v>
      </c>
      <c r="F1126" s="164">
        <v>1</v>
      </c>
      <c r="G1126" s="165">
        <f t="shared" si="17"/>
        <v>1.0079</v>
      </c>
      <c r="H1126" s="166">
        <f>ROUND('2-Calculator'!$G$23*E1126,2)</f>
        <v>5407.38</v>
      </c>
      <c r="I1126" s="167" t="s">
        <v>18</v>
      </c>
      <c r="J1126" s="167" t="s">
        <v>17</v>
      </c>
      <c r="K1126" s="168" t="s">
        <v>150</v>
      </c>
      <c r="L1126" s="169" t="s">
        <v>156</v>
      </c>
      <c r="M1126" s="170"/>
      <c r="O1126" s="158"/>
      <c r="P1126" s="158"/>
    </row>
    <row r="1127" spans="1:16">
      <c r="A1127" s="159" t="s">
        <v>1212</v>
      </c>
      <c r="B1127" s="160" t="s">
        <v>1651</v>
      </c>
      <c r="C1127" s="161">
        <v>6.18101644245142</v>
      </c>
      <c r="D1127" s="162">
        <v>1.2824027263284501</v>
      </c>
      <c r="E1127" s="163">
        <v>1.5587</v>
      </c>
      <c r="F1127" s="164">
        <v>1</v>
      </c>
      <c r="G1127" s="165">
        <f t="shared" si="17"/>
        <v>1.5587</v>
      </c>
      <c r="H1127" s="166">
        <f>ROUND('2-Calculator'!$G$23*E1127,2)</f>
        <v>8362.43</v>
      </c>
      <c r="I1127" s="167" t="s">
        <v>18</v>
      </c>
      <c r="J1127" s="167" t="s">
        <v>17</v>
      </c>
      <c r="K1127" s="168" t="s">
        <v>150</v>
      </c>
      <c r="L1127" s="169" t="s">
        <v>156</v>
      </c>
      <c r="M1127" s="170"/>
      <c r="O1127" s="158"/>
      <c r="P1127" s="158"/>
    </row>
    <row r="1128" spans="1:16">
      <c r="A1128" s="172" t="s">
        <v>1213</v>
      </c>
      <c r="B1128" s="173" t="s">
        <v>1651</v>
      </c>
      <c r="C1128" s="174">
        <v>14.837634408602201</v>
      </c>
      <c r="D1128" s="175">
        <v>2.8101151137920599</v>
      </c>
      <c r="E1128" s="176">
        <v>3.4156</v>
      </c>
      <c r="F1128" s="177">
        <v>1</v>
      </c>
      <c r="G1128" s="176">
        <f t="shared" si="17"/>
        <v>3.4156</v>
      </c>
      <c r="H1128" s="178">
        <f>ROUND('2-Calculator'!$G$23*E1128,2)</f>
        <v>18324.689999999999</v>
      </c>
      <c r="I1128" s="179" t="s">
        <v>18</v>
      </c>
      <c r="J1128" s="179" t="s">
        <v>17</v>
      </c>
      <c r="K1128" s="180" t="s">
        <v>150</v>
      </c>
      <c r="L1128" s="181" t="s">
        <v>156</v>
      </c>
      <c r="M1128" s="170"/>
      <c r="O1128" s="158"/>
      <c r="P1128" s="158"/>
    </row>
    <row r="1129" spans="1:16">
      <c r="A1129" s="182" t="s">
        <v>1214</v>
      </c>
      <c r="B1129" s="183" t="s">
        <v>1864</v>
      </c>
      <c r="C1129" s="184">
        <v>4.4085041761579404</v>
      </c>
      <c r="D1129" s="185">
        <v>1.0368999540516299</v>
      </c>
      <c r="E1129" s="186">
        <v>1.2603</v>
      </c>
      <c r="F1129" s="187">
        <v>1</v>
      </c>
      <c r="G1129" s="165">
        <f t="shared" si="17"/>
        <v>1.2603</v>
      </c>
      <c r="H1129" s="166">
        <f>ROUND('2-Calculator'!$G$23*E1129,2)</f>
        <v>6761.51</v>
      </c>
      <c r="I1129" s="188" t="s">
        <v>18</v>
      </c>
      <c r="J1129" s="188" t="s">
        <v>17</v>
      </c>
      <c r="K1129" s="189" t="s">
        <v>150</v>
      </c>
      <c r="L1129" s="190" t="s">
        <v>156</v>
      </c>
      <c r="M1129" s="170"/>
      <c r="O1129" s="158"/>
      <c r="P1129" s="158"/>
    </row>
    <row r="1130" spans="1:16">
      <c r="A1130" s="159" t="s">
        <v>1215</v>
      </c>
      <c r="B1130" s="160" t="s">
        <v>1864</v>
      </c>
      <c r="C1130" s="161">
        <v>6.5414894254388596</v>
      </c>
      <c r="D1130" s="162">
        <v>1.5155152016826601</v>
      </c>
      <c r="E1130" s="163">
        <v>1.8421000000000001</v>
      </c>
      <c r="F1130" s="164">
        <v>1</v>
      </c>
      <c r="G1130" s="165">
        <f t="shared" si="17"/>
        <v>1.8421000000000001</v>
      </c>
      <c r="H1130" s="166">
        <f>ROUND('2-Calculator'!$G$23*E1130,2)</f>
        <v>9882.8700000000008</v>
      </c>
      <c r="I1130" s="167" t="s">
        <v>18</v>
      </c>
      <c r="J1130" s="167" t="s">
        <v>17</v>
      </c>
      <c r="K1130" s="168" t="s">
        <v>150</v>
      </c>
      <c r="L1130" s="169" t="s">
        <v>156</v>
      </c>
      <c r="M1130" s="170"/>
      <c r="O1130" s="158"/>
      <c r="P1130" s="158"/>
    </row>
    <row r="1131" spans="1:16">
      <c r="A1131" s="159" t="s">
        <v>1216</v>
      </c>
      <c r="B1131" s="160" t="s">
        <v>1864</v>
      </c>
      <c r="C1131" s="161">
        <v>10.964133576753399</v>
      </c>
      <c r="D1131" s="162">
        <v>2.4365800768090602</v>
      </c>
      <c r="E1131" s="163">
        <v>2.9615999999999998</v>
      </c>
      <c r="F1131" s="164">
        <v>1</v>
      </c>
      <c r="G1131" s="165">
        <f t="shared" si="17"/>
        <v>2.9615999999999998</v>
      </c>
      <c r="H1131" s="166">
        <f>ROUND('2-Calculator'!$G$23*E1131,2)</f>
        <v>15888.98</v>
      </c>
      <c r="I1131" s="167" t="s">
        <v>18</v>
      </c>
      <c r="J1131" s="167" t="s">
        <v>17</v>
      </c>
      <c r="K1131" s="168" t="s">
        <v>150</v>
      </c>
      <c r="L1131" s="169" t="s">
        <v>156</v>
      </c>
      <c r="M1131" s="170"/>
      <c r="O1131" s="158"/>
      <c r="P1131" s="158"/>
    </row>
    <row r="1132" spans="1:16">
      <c r="A1132" s="172" t="s">
        <v>1217</v>
      </c>
      <c r="B1132" s="173" t="s">
        <v>1864</v>
      </c>
      <c r="C1132" s="174">
        <v>16.9173969682615</v>
      </c>
      <c r="D1132" s="175">
        <v>4.4119441747772603</v>
      </c>
      <c r="E1132" s="176">
        <v>5.3625999999999996</v>
      </c>
      <c r="F1132" s="177">
        <v>1</v>
      </c>
      <c r="G1132" s="176">
        <f t="shared" si="17"/>
        <v>5.3625999999999996</v>
      </c>
      <c r="H1132" s="178">
        <f>ROUND('2-Calculator'!$G$23*E1132,2)</f>
        <v>28770.35</v>
      </c>
      <c r="I1132" s="179" t="s">
        <v>18</v>
      </c>
      <c r="J1132" s="179" t="s">
        <v>17</v>
      </c>
      <c r="K1132" s="180" t="s">
        <v>150</v>
      </c>
      <c r="L1132" s="181" t="s">
        <v>156</v>
      </c>
      <c r="M1132" s="170"/>
      <c r="O1132" s="158"/>
      <c r="P1132" s="158"/>
    </row>
    <row r="1133" spans="1:16">
      <c r="A1133" s="182" t="s">
        <v>1218</v>
      </c>
      <c r="B1133" s="183" t="s">
        <v>1865</v>
      </c>
      <c r="C1133" s="184">
        <v>4.5712952158693101</v>
      </c>
      <c r="D1133" s="185">
        <v>1.0128371459933001</v>
      </c>
      <c r="E1133" s="186">
        <v>1.2310000000000001</v>
      </c>
      <c r="F1133" s="187">
        <v>1</v>
      </c>
      <c r="G1133" s="165">
        <f t="shared" si="17"/>
        <v>1.2310000000000001</v>
      </c>
      <c r="H1133" s="166">
        <f>ROUND('2-Calculator'!$G$23*E1133,2)</f>
        <v>6604.32</v>
      </c>
      <c r="I1133" s="188" t="s">
        <v>18</v>
      </c>
      <c r="J1133" s="188" t="s">
        <v>17</v>
      </c>
      <c r="K1133" s="189" t="s">
        <v>150</v>
      </c>
      <c r="L1133" s="190" t="s">
        <v>156</v>
      </c>
      <c r="M1133" s="170"/>
      <c r="O1133" s="158"/>
      <c r="P1133" s="158"/>
    </row>
    <row r="1134" spans="1:16">
      <c r="A1134" s="159" t="s">
        <v>1219</v>
      </c>
      <c r="B1134" s="160" t="s">
        <v>1865</v>
      </c>
      <c r="C1134" s="161">
        <v>6.3809523809523796</v>
      </c>
      <c r="D1134" s="162">
        <v>1.31380229493818</v>
      </c>
      <c r="E1134" s="163">
        <v>1.5969</v>
      </c>
      <c r="F1134" s="164">
        <v>1</v>
      </c>
      <c r="G1134" s="165">
        <f t="shared" si="17"/>
        <v>1.5969</v>
      </c>
      <c r="H1134" s="166">
        <f>ROUND('2-Calculator'!$G$23*E1134,2)</f>
        <v>8567.3700000000008</v>
      </c>
      <c r="I1134" s="167" t="s">
        <v>18</v>
      </c>
      <c r="J1134" s="167" t="s">
        <v>17</v>
      </c>
      <c r="K1134" s="168" t="s">
        <v>150</v>
      </c>
      <c r="L1134" s="169" t="s">
        <v>156</v>
      </c>
      <c r="M1134" s="170"/>
      <c r="O1134" s="158"/>
      <c r="P1134" s="158"/>
    </row>
    <row r="1135" spans="1:16">
      <c r="A1135" s="159" t="s">
        <v>1220</v>
      </c>
      <c r="B1135" s="160" t="s">
        <v>1865</v>
      </c>
      <c r="C1135" s="161">
        <v>10.707683843755699</v>
      </c>
      <c r="D1135" s="162">
        <v>2.19720357217233</v>
      </c>
      <c r="E1135" s="163">
        <v>2.6705999999999999</v>
      </c>
      <c r="F1135" s="164">
        <v>1</v>
      </c>
      <c r="G1135" s="165">
        <f t="shared" si="17"/>
        <v>2.6705999999999999</v>
      </c>
      <c r="H1135" s="166">
        <f>ROUND('2-Calculator'!$G$23*E1135,2)</f>
        <v>14327.77</v>
      </c>
      <c r="I1135" s="167" t="s">
        <v>18</v>
      </c>
      <c r="J1135" s="167" t="s">
        <v>17</v>
      </c>
      <c r="K1135" s="168" t="s">
        <v>150</v>
      </c>
      <c r="L1135" s="169" t="s">
        <v>156</v>
      </c>
      <c r="M1135" s="170"/>
      <c r="O1135" s="158"/>
      <c r="P1135" s="158"/>
    </row>
    <row r="1136" spans="1:16">
      <c r="A1136" s="172" t="s">
        <v>1221</v>
      </c>
      <c r="B1136" s="173" t="s">
        <v>1865</v>
      </c>
      <c r="C1136" s="174">
        <v>18.0890094979647</v>
      </c>
      <c r="D1136" s="175">
        <v>4.1309832275719698</v>
      </c>
      <c r="E1136" s="176">
        <v>5.0210999999999997</v>
      </c>
      <c r="F1136" s="177">
        <v>1</v>
      </c>
      <c r="G1136" s="176">
        <f t="shared" si="17"/>
        <v>5.0210999999999997</v>
      </c>
      <c r="H1136" s="178">
        <f>ROUND('2-Calculator'!$G$23*E1136,2)</f>
        <v>26938.2</v>
      </c>
      <c r="I1136" s="179" t="s">
        <v>18</v>
      </c>
      <c r="J1136" s="179" t="s">
        <v>17</v>
      </c>
      <c r="K1136" s="180" t="s">
        <v>150</v>
      </c>
      <c r="L1136" s="181" t="s">
        <v>156</v>
      </c>
      <c r="M1136" s="170"/>
      <c r="O1136" s="158"/>
      <c r="P1136" s="158"/>
    </row>
    <row r="1137" spans="1:16">
      <c r="A1137" s="182" t="s">
        <v>1222</v>
      </c>
      <c r="B1137" s="183" t="s">
        <v>1866</v>
      </c>
      <c r="C1137" s="184">
        <v>3.1736261062619699</v>
      </c>
      <c r="D1137" s="185">
        <v>0.56212302253775104</v>
      </c>
      <c r="E1137" s="186">
        <v>0.68320000000000003</v>
      </c>
      <c r="F1137" s="187">
        <v>1</v>
      </c>
      <c r="G1137" s="165">
        <f t="shared" si="17"/>
        <v>0.68320000000000003</v>
      </c>
      <c r="H1137" s="166">
        <f>ROUND('2-Calculator'!$G$23*E1137,2)</f>
        <v>3665.37</v>
      </c>
      <c r="I1137" s="188" t="s">
        <v>18</v>
      </c>
      <c r="J1137" s="188" t="s">
        <v>17</v>
      </c>
      <c r="K1137" s="189" t="s">
        <v>150</v>
      </c>
      <c r="L1137" s="190" t="s">
        <v>156</v>
      </c>
      <c r="M1137" s="170"/>
      <c r="O1137" s="158"/>
      <c r="P1137" s="158"/>
    </row>
    <row r="1138" spans="1:16">
      <c r="A1138" s="159" t="s">
        <v>1223</v>
      </c>
      <c r="B1138" s="160" t="s">
        <v>1866</v>
      </c>
      <c r="C1138" s="161">
        <v>4.1562245587292797</v>
      </c>
      <c r="D1138" s="162">
        <v>0.72928217412818097</v>
      </c>
      <c r="E1138" s="163">
        <v>0.88639999999999997</v>
      </c>
      <c r="F1138" s="164">
        <v>1</v>
      </c>
      <c r="G1138" s="165">
        <f t="shared" si="17"/>
        <v>0.88639999999999997</v>
      </c>
      <c r="H1138" s="166">
        <f>ROUND('2-Calculator'!$G$23*E1138,2)</f>
        <v>4755.54</v>
      </c>
      <c r="I1138" s="167" t="s">
        <v>18</v>
      </c>
      <c r="J1138" s="167" t="s">
        <v>17</v>
      </c>
      <c r="K1138" s="168" t="s">
        <v>150</v>
      </c>
      <c r="L1138" s="169" t="s">
        <v>156</v>
      </c>
      <c r="M1138" s="170"/>
      <c r="O1138" s="158"/>
      <c r="P1138" s="158"/>
    </row>
    <row r="1139" spans="1:16">
      <c r="A1139" s="159" t="s">
        <v>1224</v>
      </c>
      <c r="B1139" s="160" t="s">
        <v>1866</v>
      </c>
      <c r="C1139" s="161">
        <v>5.9934135867025704</v>
      </c>
      <c r="D1139" s="162">
        <v>1.07343678337363</v>
      </c>
      <c r="E1139" s="163">
        <v>1.3047</v>
      </c>
      <c r="F1139" s="164">
        <v>1</v>
      </c>
      <c r="G1139" s="165">
        <f t="shared" si="17"/>
        <v>1.3047</v>
      </c>
      <c r="H1139" s="166">
        <f>ROUND('2-Calculator'!$G$23*E1139,2)</f>
        <v>6999.72</v>
      </c>
      <c r="I1139" s="167" t="s">
        <v>18</v>
      </c>
      <c r="J1139" s="167" t="s">
        <v>17</v>
      </c>
      <c r="K1139" s="168" t="s">
        <v>150</v>
      </c>
      <c r="L1139" s="169" t="s">
        <v>156</v>
      </c>
      <c r="M1139" s="170"/>
      <c r="O1139" s="158"/>
      <c r="P1139" s="158"/>
    </row>
    <row r="1140" spans="1:16">
      <c r="A1140" s="172" t="s">
        <v>1225</v>
      </c>
      <c r="B1140" s="173" t="s">
        <v>1866</v>
      </c>
      <c r="C1140" s="174">
        <v>8.9564281527526699</v>
      </c>
      <c r="D1140" s="175">
        <v>1.8663888138468701</v>
      </c>
      <c r="E1140" s="176">
        <v>2.2686000000000002</v>
      </c>
      <c r="F1140" s="177">
        <v>1</v>
      </c>
      <c r="G1140" s="176">
        <f t="shared" si="17"/>
        <v>2.2686000000000002</v>
      </c>
      <c r="H1140" s="178">
        <f>ROUND('2-Calculator'!$G$23*E1140,2)</f>
        <v>12171.04</v>
      </c>
      <c r="I1140" s="179" t="s">
        <v>18</v>
      </c>
      <c r="J1140" s="179" t="s">
        <v>17</v>
      </c>
      <c r="K1140" s="180" t="s">
        <v>150</v>
      </c>
      <c r="L1140" s="181" t="s">
        <v>156</v>
      </c>
      <c r="M1140" s="170"/>
      <c r="O1140" s="158"/>
      <c r="P1140" s="158"/>
    </row>
    <row r="1141" spans="1:16">
      <c r="A1141" s="182" t="s">
        <v>1226</v>
      </c>
      <c r="B1141" s="183" t="s">
        <v>1652</v>
      </c>
      <c r="C1141" s="184">
        <v>3.55464317706778</v>
      </c>
      <c r="D1141" s="185">
        <v>0.54036277915943098</v>
      </c>
      <c r="E1141" s="186">
        <v>0.65680000000000005</v>
      </c>
      <c r="F1141" s="187">
        <v>1</v>
      </c>
      <c r="G1141" s="165">
        <f t="shared" si="17"/>
        <v>0.65680000000000005</v>
      </c>
      <c r="H1141" s="166">
        <f>ROUND('2-Calculator'!$G$23*E1141,2)</f>
        <v>3523.73</v>
      </c>
      <c r="I1141" s="188" t="s">
        <v>18</v>
      </c>
      <c r="J1141" s="188" t="s">
        <v>17</v>
      </c>
      <c r="K1141" s="189" t="s">
        <v>150</v>
      </c>
      <c r="L1141" s="190" t="s">
        <v>156</v>
      </c>
      <c r="M1141" s="170"/>
      <c r="O1141" s="158"/>
      <c r="P1141" s="158"/>
    </row>
    <row r="1142" spans="1:16">
      <c r="A1142" s="159" t="s">
        <v>1227</v>
      </c>
      <c r="B1142" s="160" t="s">
        <v>1652</v>
      </c>
      <c r="C1142" s="161">
        <v>4.5481092209340099</v>
      </c>
      <c r="D1142" s="162">
        <v>0.71837428911305501</v>
      </c>
      <c r="E1142" s="163">
        <v>0.87319999999999998</v>
      </c>
      <c r="F1142" s="164">
        <v>1</v>
      </c>
      <c r="G1142" s="165">
        <f t="shared" si="17"/>
        <v>0.87319999999999998</v>
      </c>
      <c r="H1142" s="166">
        <f>ROUND('2-Calculator'!$G$23*E1142,2)</f>
        <v>4684.72</v>
      </c>
      <c r="I1142" s="167" t="s">
        <v>18</v>
      </c>
      <c r="J1142" s="167" t="s">
        <v>17</v>
      </c>
      <c r="K1142" s="168" t="s">
        <v>150</v>
      </c>
      <c r="L1142" s="169" t="s">
        <v>156</v>
      </c>
      <c r="M1142" s="170"/>
      <c r="O1142" s="158"/>
      <c r="P1142" s="158"/>
    </row>
    <row r="1143" spans="1:16">
      <c r="A1143" s="159" t="s">
        <v>1228</v>
      </c>
      <c r="B1143" s="160" t="s">
        <v>1652</v>
      </c>
      <c r="C1143" s="161">
        <v>6.8686543742644197</v>
      </c>
      <c r="D1143" s="162">
        <v>1.1451497886925801</v>
      </c>
      <c r="E1143" s="163">
        <v>1.3917999999999999</v>
      </c>
      <c r="F1143" s="164">
        <v>1</v>
      </c>
      <c r="G1143" s="165">
        <f t="shared" si="17"/>
        <v>1.3917999999999999</v>
      </c>
      <c r="H1143" s="166">
        <f>ROUND('2-Calculator'!$G$23*E1143,2)</f>
        <v>7467.01</v>
      </c>
      <c r="I1143" s="167" t="s">
        <v>18</v>
      </c>
      <c r="J1143" s="167" t="s">
        <v>17</v>
      </c>
      <c r="K1143" s="168" t="s">
        <v>150</v>
      </c>
      <c r="L1143" s="169" t="s">
        <v>156</v>
      </c>
      <c r="M1143" s="170"/>
      <c r="O1143" s="158"/>
      <c r="P1143" s="158"/>
    </row>
    <row r="1144" spans="1:16">
      <c r="A1144" s="172" t="s">
        <v>1229</v>
      </c>
      <c r="B1144" s="173" t="s">
        <v>1652</v>
      </c>
      <c r="C1144" s="174">
        <v>10.6308427157967</v>
      </c>
      <c r="D1144" s="175">
        <v>2.02147096776952</v>
      </c>
      <c r="E1144" s="176">
        <v>2.4571000000000001</v>
      </c>
      <c r="F1144" s="177">
        <v>1</v>
      </c>
      <c r="G1144" s="176">
        <f t="shared" si="17"/>
        <v>2.4571000000000001</v>
      </c>
      <c r="H1144" s="178">
        <f>ROUND('2-Calculator'!$G$23*E1144,2)</f>
        <v>13182.34</v>
      </c>
      <c r="I1144" s="179" t="s">
        <v>18</v>
      </c>
      <c r="J1144" s="179" t="s">
        <v>17</v>
      </c>
      <c r="K1144" s="180" t="s">
        <v>150</v>
      </c>
      <c r="L1144" s="181" t="s">
        <v>156</v>
      </c>
      <c r="M1144" s="170"/>
      <c r="O1144" s="158"/>
      <c r="P1144" s="158"/>
    </row>
    <row r="1145" spans="1:16">
      <c r="A1145" s="182" t="s">
        <v>1230</v>
      </c>
      <c r="B1145" s="183" t="s">
        <v>1867</v>
      </c>
      <c r="C1145" s="184">
        <v>2.3425166382912899</v>
      </c>
      <c r="D1145" s="185">
        <v>0.37040267595668602</v>
      </c>
      <c r="E1145" s="186">
        <v>0.45019999999999999</v>
      </c>
      <c r="F1145" s="187">
        <v>1</v>
      </c>
      <c r="G1145" s="165">
        <f t="shared" si="17"/>
        <v>0.45019999999999999</v>
      </c>
      <c r="H1145" s="166">
        <f>ROUND('2-Calculator'!$G$23*E1145,2)</f>
        <v>2415.3200000000002</v>
      </c>
      <c r="I1145" s="188" t="s">
        <v>18</v>
      </c>
      <c r="J1145" s="188" t="s">
        <v>17</v>
      </c>
      <c r="K1145" s="189" t="s">
        <v>150</v>
      </c>
      <c r="L1145" s="190" t="s">
        <v>156</v>
      </c>
      <c r="M1145" s="170"/>
      <c r="O1145" s="158"/>
      <c r="P1145" s="158"/>
    </row>
    <row r="1146" spans="1:16">
      <c r="A1146" s="159" t="s">
        <v>1231</v>
      </c>
      <c r="B1146" s="160" t="s">
        <v>1867</v>
      </c>
      <c r="C1146" s="161">
        <v>3.0585686145764899</v>
      </c>
      <c r="D1146" s="162">
        <v>0.55056814020090605</v>
      </c>
      <c r="E1146" s="163">
        <v>0.66920000000000002</v>
      </c>
      <c r="F1146" s="164">
        <v>1</v>
      </c>
      <c r="G1146" s="165">
        <f t="shared" si="17"/>
        <v>0.66920000000000002</v>
      </c>
      <c r="H1146" s="166">
        <f>ROUND('2-Calculator'!$G$23*E1146,2)</f>
        <v>3590.26</v>
      </c>
      <c r="I1146" s="167" t="s">
        <v>18</v>
      </c>
      <c r="J1146" s="167" t="s">
        <v>17</v>
      </c>
      <c r="K1146" s="168" t="s">
        <v>150</v>
      </c>
      <c r="L1146" s="169" t="s">
        <v>156</v>
      </c>
      <c r="M1146" s="170"/>
      <c r="O1146" s="158"/>
      <c r="P1146" s="158"/>
    </row>
    <row r="1147" spans="1:16">
      <c r="A1147" s="159" t="s">
        <v>1232</v>
      </c>
      <c r="B1147" s="160" t="s">
        <v>1867</v>
      </c>
      <c r="C1147" s="161">
        <v>4.1751025991792101</v>
      </c>
      <c r="D1147" s="162">
        <v>0.75065842939096195</v>
      </c>
      <c r="E1147" s="163">
        <v>0.91249999999999998</v>
      </c>
      <c r="F1147" s="164">
        <v>1</v>
      </c>
      <c r="G1147" s="165">
        <f t="shared" si="17"/>
        <v>0.91249999999999998</v>
      </c>
      <c r="H1147" s="166">
        <f>ROUND('2-Calculator'!$G$23*E1147,2)</f>
        <v>4895.5600000000004</v>
      </c>
      <c r="I1147" s="167" t="s">
        <v>18</v>
      </c>
      <c r="J1147" s="167" t="s">
        <v>17</v>
      </c>
      <c r="K1147" s="168" t="s">
        <v>150</v>
      </c>
      <c r="L1147" s="169" t="s">
        <v>156</v>
      </c>
      <c r="M1147" s="170"/>
      <c r="O1147" s="158"/>
      <c r="P1147" s="158"/>
    </row>
    <row r="1148" spans="1:16">
      <c r="A1148" s="172" t="s">
        <v>1233</v>
      </c>
      <c r="B1148" s="173" t="s">
        <v>1867</v>
      </c>
      <c r="C1148" s="174">
        <v>6.4637681159420302</v>
      </c>
      <c r="D1148" s="175">
        <v>1.16119012415275</v>
      </c>
      <c r="E1148" s="176">
        <v>1.4114</v>
      </c>
      <c r="F1148" s="177">
        <v>1</v>
      </c>
      <c r="G1148" s="176">
        <f t="shared" si="17"/>
        <v>1.4114</v>
      </c>
      <c r="H1148" s="178">
        <f>ROUND('2-Calculator'!$G$23*E1148,2)</f>
        <v>7572.16</v>
      </c>
      <c r="I1148" s="179" t="s">
        <v>18</v>
      </c>
      <c r="J1148" s="179" t="s">
        <v>17</v>
      </c>
      <c r="K1148" s="180" t="s">
        <v>150</v>
      </c>
      <c r="L1148" s="181" t="s">
        <v>156</v>
      </c>
      <c r="M1148" s="170"/>
      <c r="O1148" s="158"/>
      <c r="P1148" s="158"/>
    </row>
    <row r="1149" spans="1:16">
      <c r="A1149" s="182" t="s">
        <v>1234</v>
      </c>
      <c r="B1149" s="183" t="s">
        <v>1653</v>
      </c>
      <c r="C1149" s="184">
        <v>2.1485583684950802</v>
      </c>
      <c r="D1149" s="185">
        <v>0.34654778863235403</v>
      </c>
      <c r="E1149" s="186">
        <v>0.42120000000000002</v>
      </c>
      <c r="F1149" s="187">
        <v>1</v>
      </c>
      <c r="G1149" s="165">
        <f t="shared" si="17"/>
        <v>0.42120000000000002</v>
      </c>
      <c r="H1149" s="166">
        <f>ROUND('2-Calculator'!$G$23*E1149,2)</f>
        <v>2259.7399999999998</v>
      </c>
      <c r="I1149" s="188" t="s">
        <v>18</v>
      </c>
      <c r="J1149" s="188" t="s">
        <v>17</v>
      </c>
      <c r="K1149" s="189" t="s">
        <v>150</v>
      </c>
      <c r="L1149" s="190" t="s">
        <v>156</v>
      </c>
      <c r="M1149" s="170"/>
      <c r="O1149" s="158"/>
      <c r="P1149" s="158"/>
    </row>
    <row r="1150" spans="1:16">
      <c r="A1150" s="159" t="s">
        <v>1235</v>
      </c>
      <c r="B1150" s="160" t="s">
        <v>1653</v>
      </c>
      <c r="C1150" s="161">
        <v>2.8905079100749398</v>
      </c>
      <c r="D1150" s="162">
        <v>0.50844178606365198</v>
      </c>
      <c r="E1150" s="163">
        <v>0.6179</v>
      </c>
      <c r="F1150" s="164">
        <v>1</v>
      </c>
      <c r="G1150" s="165">
        <f t="shared" si="17"/>
        <v>0.6179</v>
      </c>
      <c r="H1150" s="166">
        <f>ROUND('2-Calculator'!$G$23*E1150,2)</f>
        <v>3315.03</v>
      </c>
      <c r="I1150" s="167" t="s">
        <v>18</v>
      </c>
      <c r="J1150" s="167" t="s">
        <v>17</v>
      </c>
      <c r="K1150" s="168" t="s">
        <v>150</v>
      </c>
      <c r="L1150" s="169" t="s">
        <v>156</v>
      </c>
      <c r="M1150" s="170"/>
      <c r="O1150" s="158"/>
      <c r="P1150" s="158"/>
    </row>
    <row r="1151" spans="1:16">
      <c r="A1151" s="159" t="s">
        <v>1236</v>
      </c>
      <c r="B1151" s="160" t="s">
        <v>1653</v>
      </c>
      <c r="C1151" s="161">
        <v>4.5721970554926399</v>
      </c>
      <c r="D1151" s="162">
        <v>0.77269215892086396</v>
      </c>
      <c r="E1151" s="163">
        <v>0.93920000000000003</v>
      </c>
      <c r="F1151" s="164">
        <v>1</v>
      </c>
      <c r="G1151" s="165">
        <f t="shared" si="17"/>
        <v>0.93920000000000003</v>
      </c>
      <c r="H1151" s="166">
        <f>ROUND('2-Calculator'!$G$23*E1151,2)</f>
        <v>5038.8100000000004</v>
      </c>
      <c r="I1151" s="167" t="s">
        <v>18</v>
      </c>
      <c r="J1151" s="167" t="s">
        <v>17</v>
      </c>
      <c r="K1151" s="168" t="s">
        <v>150</v>
      </c>
      <c r="L1151" s="169" t="s">
        <v>156</v>
      </c>
      <c r="M1151" s="170"/>
      <c r="O1151" s="158"/>
      <c r="P1151" s="158"/>
    </row>
    <row r="1152" spans="1:16">
      <c r="A1152" s="172" t="s">
        <v>1237</v>
      </c>
      <c r="B1152" s="173" t="s">
        <v>1653</v>
      </c>
      <c r="C1152" s="174">
        <v>9.2124352331606207</v>
      </c>
      <c r="D1152" s="175">
        <v>1.5865081169161199</v>
      </c>
      <c r="E1152" s="176">
        <v>1.9283999999999999</v>
      </c>
      <c r="F1152" s="177">
        <v>1</v>
      </c>
      <c r="G1152" s="176">
        <f t="shared" si="17"/>
        <v>1.9283999999999999</v>
      </c>
      <c r="H1152" s="178">
        <f>ROUND('2-Calculator'!$G$23*E1152,2)</f>
        <v>10345.870000000001</v>
      </c>
      <c r="I1152" s="179" t="s">
        <v>18</v>
      </c>
      <c r="J1152" s="179" t="s">
        <v>17</v>
      </c>
      <c r="K1152" s="180" t="s">
        <v>150</v>
      </c>
      <c r="L1152" s="181" t="s">
        <v>156</v>
      </c>
      <c r="M1152" s="170"/>
      <c r="O1152" s="158"/>
      <c r="P1152" s="158"/>
    </row>
    <row r="1153" spans="1:16">
      <c r="A1153" s="182" t="s">
        <v>1238</v>
      </c>
      <c r="B1153" s="183" t="s">
        <v>1868</v>
      </c>
      <c r="C1153" s="184">
        <v>3.69660139545352</v>
      </c>
      <c r="D1153" s="185">
        <v>0.531280817119129</v>
      </c>
      <c r="E1153" s="186">
        <v>0.64580000000000004</v>
      </c>
      <c r="F1153" s="187">
        <v>1</v>
      </c>
      <c r="G1153" s="165">
        <f t="shared" si="17"/>
        <v>0.64580000000000004</v>
      </c>
      <c r="H1153" s="166">
        <f>ROUND('2-Calculator'!$G$23*E1153,2)</f>
        <v>3464.72</v>
      </c>
      <c r="I1153" s="188" t="s">
        <v>18</v>
      </c>
      <c r="J1153" s="188" t="s">
        <v>17</v>
      </c>
      <c r="K1153" s="189" t="s">
        <v>150</v>
      </c>
      <c r="L1153" s="190" t="s">
        <v>156</v>
      </c>
      <c r="M1153" s="170"/>
      <c r="O1153" s="158"/>
      <c r="P1153" s="158"/>
    </row>
    <row r="1154" spans="1:16">
      <c r="A1154" s="159" t="s">
        <v>1239</v>
      </c>
      <c r="B1154" s="160" t="s">
        <v>1868</v>
      </c>
      <c r="C1154" s="161">
        <v>4.4262197540658503</v>
      </c>
      <c r="D1154" s="162">
        <v>0.66451717694743695</v>
      </c>
      <c r="E1154" s="163">
        <v>0.80769999999999997</v>
      </c>
      <c r="F1154" s="164">
        <v>1</v>
      </c>
      <c r="G1154" s="165">
        <f t="shared" si="17"/>
        <v>0.80769999999999997</v>
      </c>
      <c r="H1154" s="166">
        <f>ROUND('2-Calculator'!$G$23*E1154,2)</f>
        <v>4333.3100000000004</v>
      </c>
      <c r="I1154" s="167" t="s">
        <v>18</v>
      </c>
      <c r="J1154" s="167" t="s">
        <v>17</v>
      </c>
      <c r="K1154" s="168" t="s">
        <v>150</v>
      </c>
      <c r="L1154" s="169" t="s">
        <v>156</v>
      </c>
      <c r="M1154" s="170"/>
      <c r="O1154" s="158"/>
      <c r="P1154" s="158"/>
    </row>
    <row r="1155" spans="1:16">
      <c r="A1155" s="159" t="s">
        <v>1240</v>
      </c>
      <c r="B1155" s="160" t="s">
        <v>1868</v>
      </c>
      <c r="C1155" s="161">
        <v>6.8423613363606899</v>
      </c>
      <c r="D1155" s="162">
        <v>1.1047460043918</v>
      </c>
      <c r="E1155" s="163">
        <v>1.3427</v>
      </c>
      <c r="F1155" s="164">
        <v>1</v>
      </c>
      <c r="G1155" s="165">
        <f t="shared" si="17"/>
        <v>1.3427</v>
      </c>
      <c r="H1155" s="166">
        <f>ROUND('2-Calculator'!$G$23*E1155,2)</f>
        <v>7203.59</v>
      </c>
      <c r="I1155" s="167" t="s">
        <v>18</v>
      </c>
      <c r="J1155" s="167" t="s">
        <v>17</v>
      </c>
      <c r="K1155" s="168" t="s">
        <v>150</v>
      </c>
      <c r="L1155" s="169" t="s">
        <v>156</v>
      </c>
      <c r="M1155" s="170"/>
      <c r="O1155" s="158"/>
      <c r="P1155" s="158"/>
    </row>
    <row r="1156" spans="1:16">
      <c r="A1156" s="172" t="s">
        <v>1241</v>
      </c>
      <c r="B1156" s="173" t="s">
        <v>1868</v>
      </c>
      <c r="C1156" s="174">
        <v>12.1443736730361</v>
      </c>
      <c r="D1156" s="175">
        <v>2.2232396818568199</v>
      </c>
      <c r="E1156" s="176">
        <v>2.7021999999999999</v>
      </c>
      <c r="F1156" s="177">
        <v>1</v>
      </c>
      <c r="G1156" s="176">
        <f t="shared" si="17"/>
        <v>2.7021999999999999</v>
      </c>
      <c r="H1156" s="178">
        <f>ROUND('2-Calculator'!$G$23*E1156,2)</f>
        <v>14497.3</v>
      </c>
      <c r="I1156" s="179" t="s">
        <v>18</v>
      </c>
      <c r="J1156" s="179" t="s">
        <v>17</v>
      </c>
      <c r="K1156" s="180" t="s">
        <v>150</v>
      </c>
      <c r="L1156" s="181" t="s">
        <v>156</v>
      </c>
      <c r="M1156" s="170"/>
      <c r="O1156" s="158"/>
      <c r="P1156" s="158"/>
    </row>
    <row r="1157" spans="1:16">
      <c r="A1157" s="182" t="s">
        <v>1242</v>
      </c>
      <c r="B1157" s="183" t="s">
        <v>1869</v>
      </c>
      <c r="C1157" s="184">
        <v>4.3718199608610604</v>
      </c>
      <c r="D1157" s="185">
        <v>0.96104451289864901</v>
      </c>
      <c r="E1157" s="186">
        <v>1.1680999999999999</v>
      </c>
      <c r="F1157" s="187">
        <v>1</v>
      </c>
      <c r="G1157" s="165">
        <f t="shared" si="17"/>
        <v>1.1680999999999999</v>
      </c>
      <c r="H1157" s="166">
        <f>ROUND('2-Calculator'!$G$23*E1157,2)</f>
        <v>6266.86</v>
      </c>
      <c r="I1157" s="188" t="s">
        <v>17</v>
      </c>
      <c r="J1157" s="188" t="s">
        <v>17</v>
      </c>
      <c r="K1157" s="189" t="s">
        <v>1243</v>
      </c>
      <c r="L1157" s="190" t="s">
        <v>1244</v>
      </c>
      <c r="M1157" s="170"/>
      <c r="O1157" s="158"/>
      <c r="P1157" s="158"/>
    </row>
    <row r="1158" spans="1:16">
      <c r="A1158" s="159" t="s">
        <v>1245</v>
      </c>
      <c r="B1158" s="160" t="s">
        <v>1869</v>
      </c>
      <c r="C1158" s="161">
        <v>10.278350515463901</v>
      </c>
      <c r="D1158" s="162">
        <v>1.0387161176508699</v>
      </c>
      <c r="E1158" s="163">
        <v>1.2625</v>
      </c>
      <c r="F1158" s="164">
        <v>1</v>
      </c>
      <c r="G1158" s="165">
        <f t="shared" si="17"/>
        <v>1.2625</v>
      </c>
      <c r="H1158" s="166">
        <f>ROUND('2-Calculator'!$G$23*E1158,2)</f>
        <v>6773.31</v>
      </c>
      <c r="I1158" s="167" t="s">
        <v>17</v>
      </c>
      <c r="J1158" s="167" t="s">
        <v>17</v>
      </c>
      <c r="K1158" s="168" t="s">
        <v>1243</v>
      </c>
      <c r="L1158" s="169" t="s">
        <v>1244</v>
      </c>
      <c r="M1158" s="170"/>
      <c r="O1158" s="158"/>
      <c r="P1158" s="158"/>
    </row>
    <row r="1159" spans="1:16">
      <c r="A1159" s="159" t="s">
        <v>1246</v>
      </c>
      <c r="B1159" s="160" t="s">
        <v>1869</v>
      </c>
      <c r="C1159" s="161">
        <v>18.276923076923101</v>
      </c>
      <c r="D1159" s="162">
        <v>2.2004798457125099</v>
      </c>
      <c r="E1159" s="163">
        <v>2.6747000000000001</v>
      </c>
      <c r="F1159" s="164">
        <v>1</v>
      </c>
      <c r="G1159" s="165">
        <f t="shared" si="17"/>
        <v>2.6747000000000001</v>
      </c>
      <c r="H1159" s="166">
        <f>ROUND('2-Calculator'!$G$23*E1159,2)</f>
        <v>14349.77</v>
      </c>
      <c r="I1159" s="167" t="s">
        <v>17</v>
      </c>
      <c r="J1159" s="167" t="s">
        <v>17</v>
      </c>
      <c r="K1159" s="168" t="s">
        <v>1243</v>
      </c>
      <c r="L1159" s="169" t="s">
        <v>1244</v>
      </c>
      <c r="M1159" s="170"/>
      <c r="O1159" s="158"/>
      <c r="P1159" s="158"/>
    </row>
    <row r="1160" spans="1:16">
      <c r="A1160" s="172" t="s">
        <v>1247</v>
      </c>
      <c r="B1160" s="173" t="s">
        <v>1869</v>
      </c>
      <c r="C1160" s="174">
        <v>28.151515151515198</v>
      </c>
      <c r="D1160" s="175">
        <v>3.7054527398341501</v>
      </c>
      <c r="E1160" s="176">
        <v>4.5038999999999998</v>
      </c>
      <c r="F1160" s="177">
        <v>1</v>
      </c>
      <c r="G1160" s="176">
        <f t="shared" si="17"/>
        <v>4.5038999999999998</v>
      </c>
      <c r="H1160" s="178">
        <f>ROUND('2-Calculator'!$G$23*E1160,2)</f>
        <v>24163.42</v>
      </c>
      <c r="I1160" s="179" t="s">
        <v>17</v>
      </c>
      <c r="J1160" s="179" t="s">
        <v>17</v>
      </c>
      <c r="K1160" s="180" t="s">
        <v>1243</v>
      </c>
      <c r="L1160" s="181" t="s">
        <v>1244</v>
      </c>
      <c r="M1160" s="170"/>
      <c r="O1160" s="158"/>
      <c r="P1160" s="158"/>
    </row>
    <row r="1161" spans="1:16">
      <c r="A1161" s="182" t="s">
        <v>1248</v>
      </c>
      <c r="B1161" s="183" t="s">
        <v>1654</v>
      </c>
      <c r="C1161" s="184">
        <v>8.8227539714323893</v>
      </c>
      <c r="D1161" s="185">
        <v>0.50069679949332901</v>
      </c>
      <c r="E1161" s="186">
        <v>0.60860000000000003</v>
      </c>
      <c r="F1161" s="187">
        <v>1</v>
      </c>
      <c r="G1161" s="165">
        <f t="shared" si="17"/>
        <v>0.60860000000000003</v>
      </c>
      <c r="H1161" s="166">
        <f>ROUND('2-Calculator'!$G$23*E1161,2)</f>
        <v>3265.14</v>
      </c>
      <c r="I1161" s="188" t="s">
        <v>17</v>
      </c>
      <c r="J1161" s="188" t="s">
        <v>17</v>
      </c>
      <c r="K1161" s="189" t="s">
        <v>1243</v>
      </c>
      <c r="L1161" s="190" t="s">
        <v>1244</v>
      </c>
      <c r="M1161" s="170"/>
      <c r="O1161" s="158"/>
      <c r="P1161" s="158"/>
    </row>
    <row r="1162" spans="1:16">
      <c r="A1162" s="159" t="s">
        <v>1249</v>
      </c>
      <c r="B1162" s="160" t="s">
        <v>1654</v>
      </c>
      <c r="C1162" s="161">
        <v>10.9346464281412</v>
      </c>
      <c r="D1162" s="162">
        <v>0.61332239482474804</v>
      </c>
      <c r="E1162" s="163">
        <v>0.74550000000000005</v>
      </c>
      <c r="F1162" s="164">
        <v>1</v>
      </c>
      <c r="G1162" s="165">
        <f t="shared" si="17"/>
        <v>0.74550000000000005</v>
      </c>
      <c r="H1162" s="166">
        <f>ROUND('2-Calculator'!$G$23*E1162,2)</f>
        <v>3999.61</v>
      </c>
      <c r="I1162" s="167" t="s">
        <v>17</v>
      </c>
      <c r="J1162" s="167" t="s">
        <v>17</v>
      </c>
      <c r="K1162" s="168" t="s">
        <v>1243</v>
      </c>
      <c r="L1162" s="169" t="s">
        <v>1244</v>
      </c>
      <c r="M1162" s="170"/>
      <c r="O1162" s="158"/>
      <c r="P1162" s="158"/>
    </row>
    <row r="1163" spans="1:16">
      <c r="A1163" s="159" t="s">
        <v>1250</v>
      </c>
      <c r="B1163" s="160" t="s">
        <v>1654</v>
      </c>
      <c r="C1163" s="161">
        <v>16.707630319818701</v>
      </c>
      <c r="D1163" s="162">
        <v>0.97127605468351197</v>
      </c>
      <c r="E1163" s="163">
        <v>1.1806000000000001</v>
      </c>
      <c r="F1163" s="164">
        <v>1</v>
      </c>
      <c r="G1163" s="165">
        <f t="shared" si="17"/>
        <v>1.1806000000000001</v>
      </c>
      <c r="H1163" s="166">
        <f>ROUND('2-Calculator'!$G$23*E1163,2)</f>
        <v>6333.92</v>
      </c>
      <c r="I1163" s="167" t="s">
        <v>17</v>
      </c>
      <c r="J1163" s="167" t="s">
        <v>17</v>
      </c>
      <c r="K1163" s="168" t="s">
        <v>1243</v>
      </c>
      <c r="L1163" s="169" t="s">
        <v>1244</v>
      </c>
      <c r="M1163" s="170"/>
      <c r="O1163" s="158"/>
      <c r="P1163" s="158"/>
    </row>
    <row r="1164" spans="1:16">
      <c r="A1164" s="172" t="s">
        <v>1251</v>
      </c>
      <c r="B1164" s="173" t="s">
        <v>1654</v>
      </c>
      <c r="C1164" s="174">
        <v>32.755952380952401</v>
      </c>
      <c r="D1164" s="175">
        <v>2.2510695262346898</v>
      </c>
      <c r="E1164" s="176">
        <v>2.7362000000000002</v>
      </c>
      <c r="F1164" s="177">
        <v>1</v>
      </c>
      <c r="G1164" s="176">
        <f t="shared" si="17"/>
        <v>2.7362000000000002</v>
      </c>
      <c r="H1164" s="178">
        <f>ROUND('2-Calculator'!$G$23*E1164,2)</f>
        <v>14679.71</v>
      </c>
      <c r="I1164" s="179" t="s">
        <v>17</v>
      </c>
      <c r="J1164" s="179" t="s">
        <v>17</v>
      </c>
      <c r="K1164" s="180" t="s">
        <v>1243</v>
      </c>
      <c r="L1164" s="181" t="s">
        <v>1244</v>
      </c>
      <c r="M1164" s="170"/>
      <c r="O1164" s="158"/>
      <c r="P1164" s="158"/>
    </row>
    <row r="1165" spans="1:16">
      <c r="A1165" s="182" t="s">
        <v>1252</v>
      </c>
      <c r="B1165" s="183" t="s">
        <v>1870</v>
      </c>
      <c r="C1165" s="184">
        <v>5.2260563906962796</v>
      </c>
      <c r="D1165" s="185">
        <v>0.35425632295139903</v>
      </c>
      <c r="E1165" s="186">
        <v>0.43059999999999998</v>
      </c>
      <c r="F1165" s="187">
        <v>1</v>
      </c>
      <c r="G1165" s="165">
        <f t="shared" si="17"/>
        <v>0.43059999999999998</v>
      </c>
      <c r="H1165" s="166">
        <f>ROUND('2-Calculator'!$G$23*E1165,2)</f>
        <v>2310.17</v>
      </c>
      <c r="I1165" s="188" t="s">
        <v>17</v>
      </c>
      <c r="J1165" s="188" t="s">
        <v>17</v>
      </c>
      <c r="K1165" s="189" t="s">
        <v>1243</v>
      </c>
      <c r="L1165" s="190" t="s">
        <v>1244</v>
      </c>
      <c r="M1165" s="170"/>
      <c r="O1165" s="158"/>
      <c r="P1165" s="158"/>
    </row>
    <row r="1166" spans="1:16">
      <c r="A1166" s="159" t="s">
        <v>1253</v>
      </c>
      <c r="B1166" s="160" t="s">
        <v>1870</v>
      </c>
      <c r="C1166" s="161">
        <v>7.1709856579468099</v>
      </c>
      <c r="D1166" s="162">
        <v>0.47516909361816601</v>
      </c>
      <c r="E1166" s="163">
        <v>0.5776</v>
      </c>
      <c r="F1166" s="164">
        <v>1</v>
      </c>
      <c r="G1166" s="165">
        <f t="shared" si="17"/>
        <v>0.5776</v>
      </c>
      <c r="H1166" s="166">
        <f>ROUND('2-Calculator'!$G$23*E1166,2)</f>
        <v>3098.82</v>
      </c>
      <c r="I1166" s="167" t="s">
        <v>17</v>
      </c>
      <c r="J1166" s="167" t="s">
        <v>17</v>
      </c>
      <c r="K1166" s="168" t="s">
        <v>1243</v>
      </c>
      <c r="L1166" s="169" t="s">
        <v>1244</v>
      </c>
      <c r="M1166" s="170"/>
      <c r="O1166" s="158"/>
      <c r="P1166" s="158"/>
    </row>
    <row r="1167" spans="1:16">
      <c r="A1167" s="159" t="s">
        <v>1254</v>
      </c>
      <c r="B1167" s="160" t="s">
        <v>1870</v>
      </c>
      <c r="C1167" s="161">
        <v>11.735779460299</v>
      </c>
      <c r="D1167" s="162">
        <v>0.86367861588600503</v>
      </c>
      <c r="E1167" s="163">
        <v>1.0498000000000001</v>
      </c>
      <c r="F1167" s="164">
        <v>1</v>
      </c>
      <c r="G1167" s="165">
        <f t="shared" si="17"/>
        <v>1.0498000000000001</v>
      </c>
      <c r="H1167" s="166">
        <f>ROUND('2-Calculator'!$G$23*E1167,2)</f>
        <v>5632.18</v>
      </c>
      <c r="I1167" s="167" t="s">
        <v>17</v>
      </c>
      <c r="J1167" s="167" t="s">
        <v>17</v>
      </c>
      <c r="K1167" s="168" t="s">
        <v>1243</v>
      </c>
      <c r="L1167" s="169" t="s">
        <v>1244</v>
      </c>
      <c r="M1167" s="170"/>
      <c r="O1167" s="158"/>
      <c r="P1167" s="158"/>
    </row>
    <row r="1168" spans="1:16">
      <c r="A1168" s="172" t="s">
        <v>1255</v>
      </c>
      <c r="B1168" s="173" t="s">
        <v>1870</v>
      </c>
      <c r="C1168" s="174">
        <v>20.763213530655399</v>
      </c>
      <c r="D1168" s="175">
        <v>1.72063850928926</v>
      </c>
      <c r="E1168" s="176">
        <v>2.0912999999999999</v>
      </c>
      <c r="F1168" s="177">
        <v>1</v>
      </c>
      <c r="G1168" s="176">
        <f t="shared" si="17"/>
        <v>2.0912999999999999</v>
      </c>
      <c r="H1168" s="178">
        <f>ROUND('2-Calculator'!$G$23*E1168,2)</f>
        <v>11219.82</v>
      </c>
      <c r="I1168" s="179" t="s">
        <v>17</v>
      </c>
      <c r="J1168" s="179" t="s">
        <v>17</v>
      </c>
      <c r="K1168" s="180" t="s">
        <v>1243</v>
      </c>
      <c r="L1168" s="181" t="s">
        <v>1244</v>
      </c>
      <c r="M1168" s="170"/>
      <c r="O1168" s="158"/>
      <c r="P1168" s="158"/>
    </row>
    <row r="1169" spans="1:16">
      <c r="A1169" s="182" t="s">
        <v>1256</v>
      </c>
      <c r="B1169" s="183" t="s">
        <v>1871</v>
      </c>
      <c r="C1169" s="184">
        <v>4.3643410852713203</v>
      </c>
      <c r="D1169" s="185">
        <v>0.29337179433230898</v>
      </c>
      <c r="E1169" s="186">
        <v>0.35659999999999997</v>
      </c>
      <c r="F1169" s="187">
        <v>1</v>
      </c>
      <c r="G1169" s="165">
        <f t="shared" si="17"/>
        <v>0.35659999999999997</v>
      </c>
      <c r="H1169" s="166">
        <f>ROUND('2-Calculator'!$G$23*E1169,2)</f>
        <v>1913.16</v>
      </c>
      <c r="I1169" s="188" t="s">
        <v>17</v>
      </c>
      <c r="J1169" s="188" t="s">
        <v>17</v>
      </c>
      <c r="K1169" s="189" t="s">
        <v>1243</v>
      </c>
      <c r="L1169" s="190" t="s">
        <v>1244</v>
      </c>
      <c r="M1169" s="170"/>
      <c r="O1169" s="158"/>
      <c r="P1169" s="158"/>
    </row>
    <row r="1170" spans="1:16">
      <c r="A1170" s="159" t="s">
        <v>1257</v>
      </c>
      <c r="B1170" s="160" t="s">
        <v>1871</v>
      </c>
      <c r="C1170" s="161">
        <v>5.85953520164046</v>
      </c>
      <c r="D1170" s="162">
        <v>0.39377147457310102</v>
      </c>
      <c r="E1170" s="163">
        <v>0.47870000000000001</v>
      </c>
      <c r="F1170" s="164">
        <v>1</v>
      </c>
      <c r="G1170" s="165">
        <f t="shared" si="17"/>
        <v>0.47870000000000001</v>
      </c>
      <c r="H1170" s="166">
        <f>ROUND('2-Calculator'!$G$23*E1170,2)</f>
        <v>2568.23</v>
      </c>
      <c r="I1170" s="167" t="s">
        <v>17</v>
      </c>
      <c r="J1170" s="167" t="s">
        <v>17</v>
      </c>
      <c r="K1170" s="168" t="s">
        <v>1243</v>
      </c>
      <c r="L1170" s="169" t="s">
        <v>1244</v>
      </c>
      <c r="M1170" s="170"/>
      <c r="O1170" s="158"/>
      <c r="P1170" s="158"/>
    </row>
    <row r="1171" spans="1:16">
      <c r="A1171" s="159" t="s">
        <v>1258</v>
      </c>
      <c r="B1171" s="160" t="s">
        <v>1871</v>
      </c>
      <c r="C1171" s="161">
        <v>12.063380281690099</v>
      </c>
      <c r="D1171" s="162">
        <v>0.80747389568647199</v>
      </c>
      <c r="E1171" s="163">
        <v>0.98150000000000004</v>
      </c>
      <c r="F1171" s="164">
        <v>1</v>
      </c>
      <c r="G1171" s="165">
        <f t="shared" si="17"/>
        <v>0.98150000000000004</v>
      </c>
      <c r="H1171" s="166">
        <f>ROUND('2-Calculator'!$G$23*E1171,2)</f>
        <v>5265.75</v>
      </c>
      <c r="I1171" s="167" t="s">
        <v>17</v>
      </c>
      <c r="J1171" s="167" t="s">
        <v>17</v>
      </c>
      <c r="K1171" s="168" t="s">
        <v>1243</v>
      </c>
      <c r="L1171" s="169" t="s">
        <v>1244</v>
      </c>
      <c r="M1171" s="170"/>
      <c r="O1171" s="158"/>
      <c r="P1171" s="158"/>
    </row>
    <row r="1172" spans="1:16">
      <c r="A1172" s="172" t="s">
        <v>1259</v>
      </c>
      <c r="B1172" s="173" t="s">
        <v>1871</v>
      </c>
      <c r="C1172" s="174">
        <v>12.063380281690099</v>
      </c>
      <c r="D1172" s="175">
        <v>3.37841089073348</v>
      </c>
      <c r="E1172" s="176">
        <v>4.1063999999999998</v>
      </c>
      <c r="F1172" s="177">
        <v>1</v>
      </c>
      <c r="G1172" s="176">
        <f t="shared" si="17"/>
        <v>4.1063999999999998</v>
      </c>
      <c r="H1172" s="178">
        <f>ROUND('2-Calculator'!$G$23*E1172,2)</f>
        <v>22030.84</v>
      </c>
      <c r="I1172" s="179" t="s">
        <v>17</v>
      </c>
      <c r="J1172" s="179" t="s">
        <v>17</v>
      </c>
      <c r="K1172" s="180" t="s">
        <v>1243</v>
      </c>
      <c r="L1172" s="181" t="s">
        <v>1244</v>
      </c>
      <c r="M1172" s="170"/>
      <c r="O1172" s="158"/>
      <c r="P1172" s="158"/>
    </row>
    <row r="1173" spans="1:16">
      <c r="A1173" s="182" t="s">
        <v>1260</v>
      </c>
      <c r="B1173" s="183" t="s">
        <v>1655</v>
      </c>
      <c r="C1173" s="184">
        <v>5.7196373845395501</v>
      </c>
      <c r="D1173" s="185">
        <v>0.37966175095367199</v>
      </c>
      <c r="E1173" s="186">
        <v>0.46150000000000002</v>
      </c>
      <c r="F1173" s="187">
        <v>1</v>
      </c>
      <c r="G1173" s="165">
        <f t="shared" si="17"/>
        <v>0.46150000000000002</v>
      </c>
      <c r="H1173" s="166">
        <f>ROUND('2-Calculator'!$G$23*E1173,2)</f>
        <v>2475.9499999999998</v>
      </c>
      <c r="I1173" s="188" t="s">
        <v>17</v>
      </c>
      <c r="J1173" s="188" t="s">
        <v>17</v>
      </c>
      <c r="K1173" s="189" t="s">
        <v>1243</v>
      </c>
      <c r="L1173" s="190" t="s">
        <v>1244</v>
      </c>
      <c r="M1173" s="170"/>
      <c r="O1173" s="158"/>
      <c r="P1173" s="158"/>
    </row>
    <row r="1174" spans="1:16">
      <c r="A1174" s="159" t="s">
        <v>1261</v>
      </c>
      <c r="B1174" s="160" t="s">
        <v>1655</v>
      </c>
      <c r="C1174" s="161">
        <v>8.0660811660183107</v>
      </c>
      <c r="D1174" s="162">
        <v>0.50991840730917604</v>
      </c>
      <c r="E1174" s="163">
        <v>0.61980000000000002</v>
      </c>
      <c r="F1174" s="164">
        <v>1</v>
      </c>
      <c r="G1174" s="165">
        <f t="shared" ref="G1174:G1237" si="18">ROUND(F1174*E1174,4)</f>
        <v>0.61980000000000002</v>
      </c>
      <c r="H1174" s="166">
        <f>ROUND('2-Calculator'!$G$23*E1174,2)</f>
        <v>3325.23</v>
      </c>
      <c r="I1174" s="167" t="s">
        <v>17</v>
      </c>
      <c r="J1174" s="167" t="s">
        <v>17</v>
      </c>
      <c r="K1174" s="168" t="s">
        <v>1243</v>
      </c>
      <c r="L1174" s="169" t="s">
        <v>1244</v>
      </c>
      <c r="M1174" s="170"/>
      <c r="O1174" s="158"/>
      <c r="P1174" s="158"/>
    </row>
    <row r="1175" spans="1:16">
      <c r="A1175" s="159" t="s">
        <v>1262</v>
      </c>
      <c r="B1175" s="160" t="s">
        <v>1655</v>
      </c>
      <c r="C1175" s="161">
        <v>12.2807692307692</v>
      </c>
      <c r="D1175" s="162">
        <v>0.85229330923497604</v>
      </c>
      <c r="E1175" s="163">
        <v>1.0359</v>
      </c>
      <c r="F1175" s="164">
        <v>1</v>
      </c>
      <c r="G1175" s="165">
        <f t="shared" si="18"/>
        <v>1.0359</v>
      </c>
      <c r="H1175" s="166">
        <f>ROUND('2-Calculator'!$G$23*E1175,2)</f>
        <v>5557.6</v>
      </c>
      <c r="I1175" s="167" t="s">
        <v>17</v>
      </c>
      <c r="J1175" s="167" t="s">
        <v>17</v>
      </c>
      <c r="K1175" s="168" t="s">
        <v>1243</v>
      </c>
      <c r="L1175" s="169" t="s">
        <v>1244</v>
      </c>
      <c r="M1175" s="170"/>
      <c r="O1175" s="158"/>
      <c r="P1175" s="158"/>
    </row>
    <row r="1176" spans="1:16">
      <c r="A1176" s="172" t="s">
        <v>1263</v>
      </c>
      <c r="B1176" s="173" t="s">
        <v>1655</v>
      </c>
      <c r="C1176" s="174">
        <v>22.7541827541828</v>
      </c>
      <c r="D1176" s="175">
        <v>1.70921713221984</v>
      </c>
      <c r="E1176" s="176">
        <v>2.0775000000000001</v>
      </c>
      <c r="F1176" s="177">
        <v>1</v>
      </c>
      <c r="G1176" s="176">
        <f t="shared" si="18"/>
        <v>2.0775000000000001</v>
      </c>
      <c r="H1176" s="178">
        <f>ROUND('2-Calculator'!$G$23*E1176,2)</f>
        <v>11145.79</v>
      </c>
      <c r="I1176" s="179" t="s">
        <v>17</v>
      </c>
      <c r="J1176" s="179" t="s">
        <v>17</v>
      </c>
      <c r="K1176" s="180" t="s">
        <v>1243</v>
      </c>
      <c r="L1176" s="181" t="s">
        <v>1244</v>
      </c>
      <c r="M1176" s="170"/>
      <c r="O1176" s="158"/>
      <c r="P1176" s="158"/>
    </row>
    <row r="1177" spans="1:16">
      <c r="A1177" s="182" t="s">
        <v>1264</v>
      </c>
      <c r="B1177" s="183" t="s">
        <v>1656</v>
      </c>
      <c r="C1177" s="184">
        <v>4.3583853627591704</v>
      </c>
      <c r="D1177" s="185">
        <v>0.30417424977686203</v>
      </c>
      <c r="E1177" s="186">
        <v>0.36969999999999997</v>
      </c>
      <c r="F1177" s="187">
        <v>1</v>
      </c>
      <c r="G1177" s="165">
        <f t="shared" si="18"/>
        <v>0.36969999999999997</v>
      </c>
      <c r="H1177" s="166">
        <f>ROUND('2-Calculator'!$G$23*E1177,2)</f>
        <v>1983.44</v>
      </c>
      <c r="I1177" s="188" t="s">
        <v>17</v>
      </c>
      <c r="J1177" s="188" t="s">
        <v>17</v>
      </c>
      <c r="K1177" s="189" t="s">
        <v>1243</v>
      </c>
      <c r="L1177" s="190" t="s">
        <v>1244</v>
      </c>
      <c r="M1177" s="170"/>
      <c r="O1177" s="158"/>
      <c r="P1177" s="158"/>
    </row>
    <row r="1178" spans="1:16">
      <c r="A1178" s="159" t="s">
        <v>1265</v>
      </c>
      <c r="B1178" s="160" t="s">
        <v>1656</v>
      </c>
      <c r="C1178" s="161">
        <v>5.9558859670680802</v>
      </c>
      <c r="D1178" s="162">
        <v>0.40694609308631302</v>
      </c>
      <c r="E1178" s="163">
        <v>0.49459999999999998</v>
      </c>
      <c r="F1178" s="164">
        <v>1</v>
      </c>
      <c r="G1178" s="165">
        <f t="shared" si="18"/>
        <v>0.49459999999999998</v>
      </c>
      <c r="H1178" s="166">
        <f>ROUND('2-Calculator'!$G$23*E1178,2)</f>
        <v>2653.53</v>
      </c>
      <c r="I1178" s="167" t="s">
        <v>17</v>
      </c>
      <c r="J1178" s="167" t="s">
        <v>17</v>
      </c>
      <c r="K1178" s="168" t="s">
        <v>1243</v>
      </c>
      <c r="L1178" s="169" t="s">
        <v>1244</v>
      </c>
      <c r="M1178" s="170"/>
      <c r="O1178" s="158"/>
      <c r="P1178" s="158"/>
    </row>
    <row r="1179" spans="1:16">
      <c r="A1179" s="159" t="s">
        <v>1266</v>
      </c>
      <c r="B1179" s="160" t="s">
        <v>1656</v>
      </c>
      <c r="C1179" s="161">
        <v>8.7667525773195898</v>
      </c>
      <c r="D1179" s="162">
        <v>0.661851180139988</v>
      </c>
      <c r="E1179" s="163">
        <v>0.80449999999999999</v>
      </c>
      <c r="F1179" s="164">
        <v>1</v>
      </c>
      <c r="G1179" s="165">
        <f t="shared" si="18"/>
        <v>0.80449999999999999</v>
      </c>
      <c r="H1179" s="166">
        <f>ROUND('2-Calculator'!$G$23*E1179,2)</f>
        <v>4316.1400000000003</v>
      </c>
      <c r="I1179" s="167" t="s">
        <v>17</v>
      </c>
      <c r="J1179" s="167" t="s">
        <v>17</v>
      </c>
      <c r="K1179" s="168" t="s">
        <v>1243</v>
      </c>
      <c r="L1179" s="169" t="s">
        <v>1244</v>
      </c>
      <c r="M1179" s="170"/>
      <c r="O1179" s="158"/>
      <c r="P1179" s="158"/>
    </row>
    <row r="1180" spans="1:16">
      <c r="A1180" s="172" t="s">
        <v>1267</v>
      </c>
      <c r="B1180" s="173" t="s">
        <v>1656</v>
      </c>
      <c r="C1180" s="174">
        <v>18.9569892473118</v>
      </c>
      <c r="D1180" s="175">
        <v>1.4351730700830601</v>
      </c>
      <c r="E1180" s="176">
        <v>1.7444</v>
      </c>
      <c r="F1180" s="177">
        <v>1</v>
      </c>
      <c r="G1180" s="176">
        <f t="shared" si="18"/>
        <v>1.7444</v>
      </c>
      <c r="H1180" s="178">
        <f>ROUND('2-Calculator'!$G$23*E1180,2)</f>
        <v>9358.7099999999991</v>
      </c>
      <c r="I1180" s="179" t="s">
        <v>17</v>
      </c>
      <c r="J1180" s="179" t="s">
        <v>17</v>
      </c>
      <c r="K1180" s="180" t="s">
        <v>1243</v>
      </c>
      <c r="L1180" s="181" t="s">
        <v>1244</v>
      </c>
      <c r="M1180" s="170"/>
      <c r="O1180" s="158"/>
      <c r="P1180" s="158"/>
    </row>
    <row r="1181" spans="1:16">
      <c r="A1181" s="182" t="s">
        <v>1268</v>
      </c>
      <c r="B1181" s="183" t="s">
        <v>1872</v>
      </c>
      <c r="C1181" s="184">
        <v>3.7206611570247898</v>
      </c>
      <c r="D1181" s="185">
        <v>0.27198059647188799</v>
      </c>
      <c r="E1181" s="186">
        <v>0.3306</v>
      </c>
      <c r="F1181" s="187">
        <v>1</v>
      </c>
      <c r="G1181" s="165">
        <f t="shared" si="18"/>
        <v>0.3306</v>
      </c>
      <c r="H1181" s="166">
        <f>ROUND('2-Calculator'!$G$23*E1181,2)</f>
        <v>1773.67</v>
      </c>
      <c r="I1181" s="188" t="s">
        <v>17</v>
      </c>
      <c r="J1181" s="188" t="s">
        <v>17</v>
      </c>
      <c r="K1181" s="189" t="s">
        <v>1243</v>
      </c>
      <c r="L1181" s="190" t="s">
        <v>1244</v>
      </c>
      <c r="M1181" s="170"/>
      <c r="O1181" s="158"/>
      <c r="P1181" s="158"/>
    </row>
    <row r="1182" spans="1:16">
      <c r="A1182" s="159" t="s">
        <v>1269</v>
      </c>
      <c r="B1182" s="160" t="s">
        <v>1872</v>
      </c>
      <c r="C1182" s="161">
        <v>5.6382886776145202</v>
      </c>
      <c r="D1182" s="162">
        <v>0.41241524881653802</v>
      </c>
      <c r="E1182" s="163">
        <v>0.50129999999999997</v>
      </c>
      <c r="F1182" s="164">
        <v>1</v>
      </c>
      <c r="G1182" s="165">
        <f t="shared" si="18"/>
        <v>0.50129999999999997</v>
      </c>
      <c r="H1182" s="166">
        <f>ROUND('2-Calculator'!$G$23*E1182,2)</f>
        <v>2689.47</v>
      </c>
      <c r="I1182" s="167" t="s">
        <v>17</v>
      </c>
      <c r="J1182" s="167" t="s">
        <v>17</v>
      </c>
      <c r="K1182" s="168" t="s">
        <v>1243</v>
      </c>
      <c r="L1182" s="169" t="s">
        <v>1244</v>
      </c>
      <c r="M1182" s="170"/>
      <c r="O1182" s="158"/>
      <c r="P1182" s="158"/>
    </row>
    <row r="1183" spans="1:16">
      <c r="A1183" s="159" t="s">
        <v>1270</v>
      </c>
      <c r="B1183" s="160" t="s">
        <v>1872</v>
      </c>
      <c r="C1183" s="161">
        <v>9.4686248331108107</v>
      </c>
      <c r="D1183" s="162">
        <v>0.61026343661896598</v>
      </c>
      <c r="E1183" s="163">
        <v>0.74180000000000001</v>
      </c>
      <c r="F1183" s="164">
        <v>1</v>
      </c>
      <c r="G1183" s="165">
        <f t="shared" si="18"/>
        <v>0.74180000000000001</v>
      </c>
      <c r="H1183" s="166">
        <f>ROUND('2-Calculator'!$G$23*E1183,2)</f>
        <v>3979.76</v>
      </c>
      <c r="I1183" s="167" t="s">
        <v>17</v>
      </c>
      <c r="J1183" s="167" t="s">
        <v>17</v>
      </c>
      <c r="K1183" s="168" t="s">
        <v>1243</v>
      </c>
      <c r="L1183" s="169" t="s">
        <v>1244</v>
      </c>
      <c r="M1183" s="170"/>
      <c r="O1183" s="158"/>
      <c r="P1183" s="158"/>
    </row>
    <row r="1184" spans="1:16">
      <c r="A1184" s="172" t="s">
        <v>1271</v>
      </c>
      <c r="B1184" s="173" t="s">
        <v>1872</v>
      </c>
      <c r="C1184" s="174">
        <v>11.9333333333333</v>
      </c>
      <c r="D1184" s="175">
        <v>1.44144408554821</v>
      </c>
      <c r="E1184" s="176">
        <v>1.752</v>
      </c>
      <c r="F1184" s="177">
        <v>1</v>
      </c>
      <c r="G1184" s="176">
        <f t="shared" si="18"/>
        <v>1.752</v>
      </c>
      <c r="H1184" s="178">
        <f>ROUND('2-Calculator'!$G$23*E1184,2)</f>
        <v>9399.48</v>
      </c>
      <c r="I1184" s="179" t="s">
        <v>17</v>
      </c>
      <c r="J1184" s="179" t="s">
        <v>17</v>
      </c>
      <c r="K1184" s="180" t="s">
        <v>1243</v>
      </c>
      <c r="L1184" s="181" t="s">
        <v>1244</v>
      </c>
      <c r="M1184" s="170"/>
      <c r="O1184" s="158"/>
      <c r="P1184" s="158"/>
    </row>
    <row r="1185" spans="1:16">
      <c r="A1185" s="182" t="s">
        <v>1272</v>
      </c>
      <c r="B1185" s="183" t="s">
        <v>1873</v>
      </c>
      <c r="C1185" s="184">
        <v>3.4292430086788799</v>
      </c>
      <c r="D1185" s="185">
        <v>0.397291682385291</v>
      </c>
      <c r="E1185" s="186">
        <v>0.4829</v>
      </c>
      <c r="F1185" s="187">
        <v>1</v>
      </c>
      <c r="G1185" s="165">
        <f t="shared" si="18"/>
        <v>0.4829</v>
      </c>
      <c r="H1185" s="166">
        <f>ROUND('2-Calculator'!$G$23*E1185,2)</f>
        <v>2590.7600000000002</v>
      </c>
      <c r="I1185" s="188" t="s">
        <v>17</v>
      </c>
      <c r="J1185" s="188" t="s">
        <v>17</v>
      </c>
      <c r="K1185" s="189" t="s">
        <v>1243</v>
      </c>
      <c r="L1185" s="190" t="s">
        <v>1244</v>
      </c>
      <c r="M1185" s="170"/>
      <c r="O1185" s="158"/>
      <c r="P1185" s="158"/>
    </row>
    <row r="1186" spans="1:16">
      <c r="A1186" s="159" t="s">
        <v>1273</v>
      </c>
      <c r="B1186" s="160" t="s">
        <v>1873</v>
      </c>
      <c r="C1186" s="161">
        <v>4.2221632147282699</v>
      </c>
      <c r="D1186" s="162">
        <v>0.52857289677259001</v>
      </c>
      <c r="E1186" s="163">
        <v>0.64249999999999996</v>
      </c>
      <c r="F1186" s="164">
        <v>1</v>
      </c>
      <c r="G1186" s="165">
        <f t="shared" si="18"/>
        <v>0.64249999999999996</v>
      </c>
      <c r="H1186" s="166">
        <f>ROUND('2-Calculator'!$G$23*E1186,2)</f>
        <v>3447.01</v>
      </c>
      <c r="I1186" s="167" t="s">
        <v>17</v>
      </c>
      <c r="J1186" s="167" t="s">
        <v>17</v>
      </c>
      <c r="K1186" s="168" t="s">
        <v>1243</v>
      </c>
      <c r="L1186" s="169" t="s">
        <v>1244</v>
      </c>
      <c r="M1186" s="170"/>
      <c r="O1186" s="158"/>
      <c r="P1186" s="158"/>
    </row>
    <row r="1187" spans="1:16">
      <c r="A1187" s="159" t="s">
        <v>1274</v>
      </c>
      <c r="B1187" s="160" t="s">
        <v>1873</v>
      </c>
      <c r="C1187" s="161">
        <v>4.8194805194805204</v>
      </c>
      <c r="D1187" s="162">
        <v>0.54384850643286398</v>
      </c>
      <c r="E1187" s="163">
        <v>0.66100000000000003</v>
      </c>
      <c r="F1187" s="164">
        <v>1</v>
      </c>
      <c r="G1187" s="165">
        <f t="shared" si="18"/>
        <v>0.66100000000000003</v>
      </c>
      <c r="H1187" s="166">
        <f>ROUND('2-Calculator'!$G$23*E1187,2)</f>
        <v>3546.27</v>
      </c>
      <c r="I1187" s="167" t="s">
        <v>17</v>
      </c>
      <c r="J1187" s="167" t="s">
        <v>17</v>
      </c>
      <c r="K1187" s="168" t="s">
        <v>1243</v>
      </c>
      <c r="L1187" s="169" t="s">
        <v>1244</v>
      </c>
      <c r="M1187" s="170"/>
      <c r="O1187" s="158"/>
      <c r="P1187" s="158"/>
    </row>
    <row r="1188" spans="1:16">
      <c r="A1188" s="172" t="s">
        <v>1275</v>
      </c>
      <c r="B1188" s="173" t="s">
        <v>1873</v>
      </c>
      <c r="C1188" s="174">
        <v>8.5818181818181802</v>
      </c>
      <c r="D1188" s="175">
        <v>1.3894742640144599</v>
      </c>
      <c r="E1188" s="176">
        <v>1.6889000000000001</v>
      </c>
      <c r="F1188" s="177">
        <v>1</v>
      </c>
      <c r="G1188" s="176">
        <f t="shared" si="18"/>
        <v>1.6889000000000001</v>
      </c>
      <c r="H1188" s="178">
        <f>ROUND('2-Calculator'!$G$23*E1188,2)</f>
        <v>9060.9500000000007</v>
      </c>
      <c r="I1188" s="179" t="s">
        <v>17</v>
      </c>
      <c r="J1188" s="179" t="s">
        <v>17</v>
      </c>
      <c r="K1188" s="180" t="s">
        <v>1243</v>
      </c>
      <c r="L1188" s="181" t="s">
        <v>1244</v>
      </c>
      <c r="M1188" s="170"/>
      <c r="O1188" s="158"/>
      <c r="P1188" s="158"/>
    </row>
    <row r="1189" spans="1:16">
      <c r="A1189" s="182" t="s">
        <v>1276</v>
      </c>
      <c r="B1189" s="183" t="s">
        <v>1657</v>
      </c>
      <c r="C1189" s="184">
        <v>5.8514167242570796</v>
      </c>
      <c r="D1189" s="185">
        <v>0.399642631792407</v>
      </c>
      <c r="E1189" s="186">
        <v>0.48570000000000002</v>
      </c>
      <c r="F1189" s="187">
        <v>1</v>
      </c>
      <c r="G1189" s="165">
        <f t="shared" si="18"/>
        <v>0.48570000000000002</v>
      </c>
      <c r="H1189" s="166">
        <f>ROUND('2-Calculator'!$G$23*E1189,2)</f>
        <v>2605.7800000000002</v>
      </c>
      <c r="I1189" s="188" t="s">
        <v>17</v>
      </c>
      <c r="J1189" s="188" t="s">
        <v>17</v>
      </c>
      <c r="K1189" s="189" t="s">
        <v>1243</v>
      </c>
      <c r="L1189" s="190" t="s">
        <v>1244</v>
      </c>
      <c r="M1189" s="170"/>
      <c r="O1189" s="158"/>
      <c r="P1189" s="158"/>
    </row>
    <row r="1190" spans="1:16">
      <c r="A1190" s="159" t="s">
        <v>1277</v>
      </c>
      <c r="B1190" s="160" t="s">
        <v>1657</v>
      </c>
      <c r="C1190" s="161">
        <v>8.4257620452310693</v>
      </c>
      <c r="D1190" s="162">
        <v>0.55012786182357798</v>
      </c>
      <c r="E1190" s="163">
        <v>0.66859999999999997</v>
      </c>
      <c r="F1190" s="164">
        <v>1</v>
      </c>
      <c r="G1190" s="165">
        <f t="shared" si="18"/>
        <v>0.66859999999999997</v>
      </c>
      <c r="H1190" s="166">
        <f>ROUND('2-Calculator'!$G$23*E1190,2)</f>
        <v>3587.04</v>
      </c>
      <c r="I1190" s="167" t="s">
        <v>17</v>
      </c>
      <c r="J1190" s="167" t="s">
        <v>17</v>
      </c>
      <c r="K1190" s="168" t="s">
        <v>1243</v>
      </c>
      <c r="L1190" s="169" t="s">
        <v>1244</v>
      </c>
      <c r="M1190" s="170"/>
      <c r="O1190" s="158"/>
      <c r="P1190" s="158"/>
    </row>
    <row r="1191" spans="1:16">
      <c r="A1191" s="159" t="s">
        <v>1278</v>
      </c>
      <c r="B1191" s="160" t="s">
        <v>1657</v>
      </c>
      <c r="C1191" s="161">
        <v>12.056737588652499</v>
      </c>
      <c r="D1191" s="162">
        <v>0.92977323887643804</v>
      </c>
      <c r="E1191" s="163">
        <v>1.1301000000000001</v>
      </c>
      <c r="F1191" s="164">
        <v>1</v>
      </c>
      <c r="G1191" s="165">
        <f t="shared" si="18"/>
        <v>1.1301000000000001</v>
      </c>
      <c r="H1191" s="166">
        <f>ROUND('2-Calculator'!$G$23*E1191,2)</f>
        <v>6062.99</v>
      </c>
      <c r="I1191" s="167" t="s">
        <v>17</v>
      </c>
      <c r="J1191" s="167" t="s">
        <v>17</v>
      </c>
      <c r="K1191" s="168" t="s">
        <v>1243</v>
      </c>
      <c r="L1191" s="169" t="s">
        <v>1244</v>
      </c>
      <c r="M1191" s="170"/>
      <c r="O1191" s="158"/>
      <c r="P1191" s="158"/>
    </row>
    <row r="1192" spans="1:16">
      <c r="A1192" s="172" t="s">
        <v>1279</v>
      </c>
      <c r="B1192" s="173" t="s">
        <v>1657</v>
      </c>
      <c r="C1192" s="174">
        <v>23.14</v>
      </c>
      <c r="D1192" s="175">
        <v>1.9452012618932499</v>
      </c>
      <c r="E1192" s="176">
        <v>2.3643000000000001</v>
      </c>
      <c r="F1192" s="177">
        <v>1</v>
      </c>
      <c r="G1192" s="176">
        <f t="shared" si="18"/>
        <v>2.3643000000000001</v>
      </c>
      <c r="H1192" s="178">
        <f>ROUND('2-Calculator'!$G$23*E1192,2)</f>
        <v>12684.47</v>
      </c>
      <c r="I1192" s="179" t="s">
        <v>17</v>
      </c>
      <c r="J1192" s="179" t="s">
        <v>17</v>
      </c>
      <c r="K1192" s="180" t="s">
        <v>1243</v>
      </c>
      <c r="L1192" s="181" t="s">
        <v>1244</v>
      </c>
      <c r="M1192" s="170"/>
      <c r="O1192" s="158"/>
      <c r="P1192" s="158"/>
    </row>
    <row r="1193" spans="1:16">
      <c r="A1193" s="182" t="s">
        <v>1280</v>
      </c>
      <c r="B1193" s="183" t="s">
        <v>1658</v>
      </c>
      <c r="C1193" s="184">
        <v>5.8985038414880702</v>
      </c>
      <c r="D1193" s="185">
        <v>0.35410756653679298</v>
      </c>
      <c r="E1193" s="186">
        <v>0.4304</v>
      </c>
      <c r="F1193" s="187">
        <v>1</v>
      </c>
      <c r="G1193" s="165">
        <f t="shared" si="18"/>
        <v>0.4304</v>
      </c>
      <c r="H1193" s="166">
        <f>ROUND('2-Calculator'!$G$23*E1193,2)</f>
        <v>2309.1</v>
      </c>
      <c r="I1193" s="188" t="s">
        <v>17</v>
      </c>
      <c r="J1193" s="188" t="s">
        <v>17</v>
      </c>
      <c r="K1193" s="189" t="s">
        <v>1243</v>
      </c>
      <c r="L1193" s="190" t="s">
        <v>1244</v>
      </c>
      <c r="M1193" s="170"/>
      <c r="O1193" s="158"/>
      <c r="P1193" s="158"/>
    </row>
    <row r="1194" spans="1:16">
      <c r="A1194" s="159" t="s">
        <v>1281</v>
      </c>
      <c r="B1194" s="160" t="s">
        <v>1658</v>
      </c>
      <c r="C1194" s="161">
        <v>7.5458958517210899</v>
      </c>
      <c r="D1194" s="162">
        <v>0.44305358728302502</v>
      </c>
      <c r="E1194" s="163">
        <v>0.53859999999999997</v>
      </c>
      <c r="F1194" s="164">
        <v>1</v>
      </c>
      <c r="G1194" s="165">
        <f t="shared" si="18"/>
        <v>0.53859999999999997</v>
      </c>
      <c r="H1194" s="166">
        <f>ROUND('2-Calculator'!$G$23*E1194,2)</f>
        <v>2889.59</v>
      </c>
      <c r="I1194" s="167" t="s">
        <v>17</v>
      </c>
      <c r="J1194" s="167" t="s">
        <v>17</v>
      </c>
      <c r="K1194" s="168" t="s">
        <v>1243</v>
      </c>
      <c r="L1194" s="169" t="s">
        <v>1244</v>
      </c>
      <c r="M1194" s="170"/>
      <c r="O1194" s="158"/>
      <c r="P1194" s="158"/>
    </row>
    <row r="1195" spans="1:16">
      <c r="A1195" s="159" t="s">
        <v>1282</v>
      </c>
      <c r="B1195" s="160" t="s">
        <v>1658</v>
      </c>
      <c r="C1195" s="161">
        <v>13.0728476821192</v>
      </c>
      <c r="D1195" s="162">
        <v>0.73690628539919201</v>
      </c>
      <c r="E1195" s="163">
        <v>0.89570000000000005</v>
      </c>
      <c r="F1195" s="164">
        <v>1</v>
      </c>
      <c r="G1195" s="165">
        <f t="shared" si="18"/>
        <v>0.89570000000000005</v>
      </c>
      <c r="H1195" s="166">
        <f>ROUND('2-Calculator'!$G$23*E1195,2)</f>
        <v>4805.43</v>
      </c>
      <c r="I1195" s="167" t="s">
        <v>17</v>
      </c>
      <c r="J1195" s="167" t="s">
        <v>17</v>
      </c>
      <c r="K1195" s="168" t="s">
        <v>1243</v>
      </c>
      <c r="L1195" s="169" t="s">
        <v>1244</v>
      </c>
      <c r="M1195" s="170"/>
      <c r="O1195" s="158"/>
      <c r="P1195" s="158"/>
    </row>
    <row r="1196" spans="1:16">
      <c r="A1196" s="172" t="s">
        <v>1283</v>
      </c>
      <c r="B1196" s="173" t="s">
        <v>1658</v>
      </c>
      <c r="C1196" s="174">
        <v>33.6666666666667</v>
      </c>
      <c r="D1196" s="175">
        <v>0.94139303205032399</v>
      </c>
      <c r="E1196" s="176">
        <v>1.1442000000000001</v>
      </c>
      <c r="F1196" s="177">
        <v>1</v>
      </c>
      <c r="G1196" s="176">
        <f t="shared" si="18"/>
        <v>1.1442000000000001</v>
      </c>
      <c r="H1196" s="178">
        <f>ROUND('2-Calculator'!$G$23*E1196,2)</f>
        <v>6138.63</v>
      </c>
      <c r="I1196" s="179" t="s">
        <v>17</v>
      </c>
      <c r="J1196" s="179" t="s">
        <v>17</v>
      </c>
      <c r="K1196" s="180" t="s">
        <v>1243</v>
      </c>
      <c r="L1196" s="181" t="s">
        <v>1244</v>
      </c>
      <c r="M1196" s="170"/>
      <c r="O1196" s="158"/>
      <c r="P1196" s="158"/>
    </row>
    <row r="1197" spans="1:16">
      <c r="A1197" s="182" t="s">
        <v>1284</v>
      </c>
      <c r="B1197" s="183" t="s">
        <v>1659</v>
      </c>
      <c r="C1197" s="184">
        <v>12.1044776119403</v>
      </c>
      <c r="D1197" s="185">
        <v>0.71928001120242702</v>
      </c>
      <c r="E1197" s="186">
        <v>0.87429999999999997</v>
      </c>
      <c r="F1197" s="187">
        <v>1</v>
      </c>
      <c r="G1197" s="165">
        <f t="shared" si="18"/>
        <v>0.87429999999999997</v>
      </c>
      <c r="H1197" s="166">
        <f>ROUND('2-Calculator'!$G$23*E1197,2)</f>
        <v>4690.62</v>
      </c>
      <c r="I1197" s="188" t="s">
        <v>17</v>
      </c>
      <c r="J1197" s="188" t="s">
        <v>17</v>
      </c>
      <c r="K1197" s="189" t="s">
        <v>1243</v>
      </c>
      <c r="L1197" s="190" t="s">
        <v>1244</v>
      </c>
      <c r="M1197" s="170"/>
      <c r="O1197" s="158"/>
      <c r="P1197" s="158"/>
    </row>
    <row r="1198" spans="1:16">
      <c r="A1198" s="159" t="s">
        <v>1285</v>
      </c>
      <c r="B1198" s="160" t="s">
        <v>1659</v>
      </c>
      <c r="C1198" s="161">
        <v>12.713787085514801</v>
      </c>
      <c r="D1198" s="162">
        <v>0.86969339261441303</v>
      </c>
      <c r="E1198" s="163">
        <v>1.0570999999999999</v>
      </c>
      <c r="F1198" s="164">
        <v>1</v>
      </c>
      <c r="G1198" s="165">
        <f t="shared" si="18"/>
        <v>1.0570999999999999</v>
      </c>
      <c r="H1198" s="166">
        <f>ROUND('2-Calculator'!$G$23*E1198,2)</f>
        <v>5671.34</v>
      </c>
      <c r="I1198" s="167" t="s">
        <v>17</v>
      </c>
      <c r="J1198" s="167" t="s">
        <v>17</v>
      </c>
      <c r="K1198" s="168" t="s">
        <v>1243</v>
      </c>
      <c r="L1198" s="169" t="s">
        <v>1244</v>
      </c>
      <c r="M1198" s="170"/>
      <c r="O1198" s="158"/>
      <c r="P1198" s="158"/>
    </row>
    <row r="1199" spans="1:16">
      <c r="A1199" s="159" t="s">
        <v>1286</v>
      </c>
      <c r="B1199" s="160" t="s">
        <v>1659</v>
      </c>
      <c r="C1199" s="161">
        <v>15.5733137829912</v>
      </c>
      <c r="D1199" s="162">
        <v>1.2232306692330299</v>
      </c>
      <c r="E1199" s="163">
        <v>1.4867999999999999</v>
      </c>
      <c r="F1199" s="164">
        <v>1</v>
      </c>
      <c r="G1199" s="165">
        <f t="shared" si="18"/>
        <v>1.4867999999999999</v>
      </c>
      <c r="H1199" s="166">
        <f>ROUND('2-Calculator'!$G$23*E1199,2)</f>
        <v>7976.68</v>
      </c>
      <c r="I1199" s="167" t="s">
        <v>17</v>
      </c>
      <c r="J1199" s="167" t="s">
        <v>17</v>
      </c>
      <c r="K1199" s="168" t="s">
        <v>1243</v>
      </c>
      <c r="L1199" s="169" t="s">
        <v>1244</v>
      </c>
      <c r="M1199" s="170"/>
      <c r="O1199" s="158"/>
      <c r="P1199" s="158"/>
    </row>
    <row r="1200" spans="1:16">
      <c r="A1200" s="172" t="s">
        <v>1287</v>
      </c>
      <c r="B1200" s="173" t="s">
        <v>1659</v>
      </c>
      <c r="C1200" s="174">
        <v>25.294117647058801</v>
      </c>
      <c r="D1200" s="175">
        <v>3.1082362659727498</v>
      </c>
      <c r="E1200" s="176">
        <v>3.7778999999999998</v>
      </c>
      <c r="F1200" s="177">
        <v>1</v>
      </c>
      <c r="G1200" s="176">
        <f t="shared" si="18"/>
        <v>3.7778999999999998</v>
      </c>
      <c r="H1200" s="178">
        <f>ROUND('2-Calculator'!$G$23*E1200,2)</f>
        <v>20268.43</v>
      </c>
      <c r="I1200" s="179" t="s">
        <v>17</v>
      </c>
      <c r="J1200" s="179" t="s">
        <v>17</v>
      </c>
      <c r="K1200" s="180" t="s">
        <v>1243</v>
      </c>
      <c r="L1200" s="181" t="s">
        <v>1244</v>
      </c>
      <c r="M1200" s="170"/>
      <c r="O1200" s="158"/>
      <c r="P1200" s="158"/>
    </row>
    <row r="1201" spans="1:16">
      <c r="A1201" s="182" t="s">
        <v>1288</v>
      </c>
      <c r="B1201" s="183" t="s">
        <v>1660</v>
      </c>
      <c r="C1201" s="184">
        <v>5.7257546563904897</v>
      </c>
      <c r="D1201" s="185">
        <v>0.46366426673221001</v>
      </c>
      <c r="E1201" s="186">
        <v>0.56359999999999999</v>
      </c>
      <c r="F1201" s="187">
        <v>1</v>
      </c>
      <c r="G1201" s="165">
        <f t="shared" si="18"/>
        <v>0.56359999999999999</v>
      </c>
      <c r="H1201" s="166">
        <f>ROUND('2-Calculator'!$G$23*E1201,2)</f>
        <v>3023.71</v>
      </c>
      <c r="I1201" s="188" t="s">
        <v>17</v>
      </c>
      <c r="J1201" s="188" t="s">
        <v>17</v>
      </c>
      <c r="K1201" s="189" t="s">
        <v>1243</v>
      </c>
      <c r="L1201" s="190" t="s">
        <v>1244</v>
      </c>
      <c r="M1201" s="170"/>
      <c r="O1201" s="158"/>
      <c r="P1201" s="158"/>
    </row>
    <row r="1202" spans="1:16">
      <c r="A1202" s="159" t="s">
        <v>1289</v>
      </c>
      <c r="B1202" s="160" t="s">
        <v>1660</v>
      </c>
      <c r="C1202" s="161">
        <v>7.8184319119669903</v>
      </c>
      <c r="D1202" s="162">
        <v>0.59968272713556503</v>
      </c>
      <c r="E1202" s="163">
        <v>0.72889999999999999</v>
      </c>
      <c r="F1202" s="164">
        <v>1</v>
      </c>
      <c r="G1202" s="165">
        <f t="shared" si="18"/>
        <v>0.72889999999999999</v>
      </c>
      <c r="H1202" s="166">
        <f>ROUND('2-Calculator'!$G$23*E1202,2)</f>
        <v>3910.55</v>
      </c>
      <c r="I1202" s="167" t="s">
        <v>17</v>
      </c>
      <c r="J1202" s="167" t="s">
        <v>17</v>
      </c>
      <c r="K1202" s="168" t="s">
        <v>1243</v>
      </c>
      <c r="L1202" s="169" t="s">
        <v>1244</v>
      </c>
      <c r="M1202" s="170"/>
      <c r="O1202" s="158"/>
      <c r="P1202" s="158"/>
    </row>
    <row r="1203" spans="1:16">
      <c r="A1203" s="159" t="s">
        <v>1290</v>
      </c>
      <c r="B1203" s="160" t="s">
        <v>1660</v>
      </c>
      <c r="C1203" s="161">
        <v>8.4218009478673004</v>
      </c>
      <c r="D1203" s="162">
        <v>0.82365415520779395</v>
      </c>
      <c r="E1203" s="163">
        <v>1.0012000000000001</v>
      </c>
      <c r="F1203" s="164">
        <v>1</v>
      </c>
      <c r="G1203" s="165">
        <f t="shared" si="18"/>
        <v>1.0012000000000001</v>
      </c>
      <c r="H1203" s="166">
        <f>ROUND('2-Calculator'!$G$23*E1203,2)</f>
        <v>5371.44</v>
      </c>
      <c r="I1203" s="167" t="s">
        <v>17</v>
      </c>
      <c r="J1203" s="167" t="s">
        <v>17</v>
      </c>
      <c r="K1203" s="168" t="s">
        <v>1243</v>
      </c>
      <c r="L1203" s="169" t="s">
        <v>1244</v>
      </c>
      <c r="M1203" s="170"/>
      <c r="O1203" s="158"/>
      <c r="P1203" s="158"/>
    </row>
    <row r="1204" spans="1:16">
      <c r="A1204" s="172" t="s">
        <v>1291</v>
      </c>
      <c r="B1204" s="173" t="s">
        <v>1660</v>
      </c>
      <c r="C1204" s="174">
        <v>8.4218009478673004</v>
      </c>
      <c r="D1204" s="175">
        <v>1.0542983222601301</v>
      </c>
      <c r="E1204" s="176">
        <v>1.2815000000000001</v>
      </c>
      <c r="F1204" s="177">
        <v>1</v>
      </c>
      <c r="G1204" s="176">
        <f t="shared" si="18"/>
        <v>1.2815000000000001</v>
      </c>
      <c r="H1204" s="178">
        <f>ROUND('2-Calculator'!$G$23*E1204,2)</f>
        <v>6875.25</v>
      </c>
      <c r="I1204" s="179" t="s">
        <v>17</v>
      </c>
      <c r="J1204" s="179" t="s">
        <v>17</v>
      </c>
      <c r="K1204" s="180" t="s">
        <v>1243</v>
      </c>
      <c r="L1204" s="181" t="s">
        <v>1244</v>
      </c>
      <c r="M1204" s="170"/>
      <c r="O1204" s="158"/>
      <c r="P1204" s="158"/>
    </row>
    <row r="1205" spans="1:16">
      <c r="A1205" s="182" t="s">
        <v>1292</v>
      </c>
      <c r="B1205" s="183" t="s">
        <v>1874</v>
      </c>
      <c r="C1205" s="184">
        <v>2.2315685845547999</v>
      </c>
      <c r="D1205" s="185">
        <v>0.227056918252386</v>
      </c>
      <c r="E1205" s="186">
        <v>0.27600000000000002</v>
      </c>
      <c r="F1205" s="187">
        <v>1</v>
      </c>
      <c r="G1205" s="165">
        <f t="shared" si="18"/>
        <v>0.27600000000000002</v>
      </c>
      <c r="H1205" s="166">
        <f>ROUND('2-Calculator'!$G$23*E1205,2)</f>
        <v>1480.74</v>
      </c>
      <c r="I1205" s="188" t="s">
        <v>18</v>
      </c>
      <c r="J1205" s="188" t="s">
        <v>17</v>
      </c>
      <c r="K1205" s="189" t="s">
        <v>150</v>
      </c>
      <c r="L1205" s="190" t="s">
        <v>156</v>
      </c>
      <c r="M1205" s="170"/>
      <c r="O1205" s="158"/>
      <c r="P1205" s="158"/>
    </row>
    <row r="1206" spans="1:16">
      <c r="A1206" s="159" t="s">
        <v>1293</v>
      </c>
      <c r="B1206" s="160" t="s">
        <v>1874</v>
      </c>
      <c r="C1206" s="161">
        <v>2.47453555413197</v>
      </c>
      <c r="D1206" s="162">
        <v>0.33973324197947002</v>
      </c>
      <c r="E1206" s="163">
        <v>0.41289999999999999</v>
      </c>
      <c r="F1206" s="164">
        <v>1</v>
      </c>
      <c r="G1206" s="165">
        <f t="shared" si="18"/>
        <v>0.41289999999999999</v>
      </c>
      <c r="H1206" s="166">
        <f>ROUND('2-Calculator'!$G$23*E1206,2)</f>
        <v>2215.21</v>
      </c>
      <c r="I1206" s="167" t="s">
        <v>18</v>
      </c>
      <c r="J1206" s="167" t="s">
        <v>17</v>
      </c>
      <c r="K1206" s="168" t="s">
        <v>150</v>
      </c>
      <c r="L1206" s="169" t="s">
        <v>156</v>
      </c>
      <c r="M1206" s="170"/>
      <c r="O1206" s="158"/>
      <c r="P1206" s="158"/>
    </row>
    <row r="1207" spans="1:16">
      <c r="A1207" s="159" t="s">
        <v>1294</v>
      </c>
      <c r="B1207" s="160" t="s">
        <v>1874</v>
      </c>
      <c r="C1207" s="161">
        <v>3.18728222996516</v>
      </c>
      <c r="D1207" s="162">
        <v>0.59579743030336196</v>
      </c>
      <c r="E1207" s="163">
        <v>0.72419999999999995</v>
      </c>
      <c r="F1207" s="164">
        <v>1</v>
      </c>
      <c r="G1207" s="165">
        <f t="shared" si="18"/>
        <v>0.72419999999999995</v>
      </c>
      <c r="H1207" s="166">
        <f>ROUND('2-Calculator'!$G$23*E1207,2)</f>
        <v>3885.33</v>
      </c>
      <c r="I1207" s="167" t="s">
        <v>18</v>
      </c>
      <c r="J1207" s="167" t="s">
        <v>17</v>
      </c>
      <c r="K1207" s="168" t="s">
        <v>150</v>
      </c>
      <c r="L1207" s="169" t="s">
        <v>156</v>
      </c>
      <c r="M1207" s="170"/>
      <c r="O1207" s="158"/>
      <c r="P1207" s="158"/>
    </row>
    <row r="1208" spans="1:16">
      <c r="A1208" s="172" t="s">
        <v>1295</v>
      </c>
      <c r="B1208" s="173" t="s">
        <v>1874</v>
      </c>
      <c r="C1208" s="174">
        <v>5.7113402061855698</v>
      </c>
      <c r="D1208" s="175">
        <v>1.24232602401197</v>
      </c>
      <c r="E1208" s="176">
        <v>1.51</v>
      </c>
      <c r="F1208" s="177">
        <v>1</v>
      </c>
      <c r="G1208" s="176">
        <f t="shared" si="18"/>
        <v>1.51</v>
      </c>
      <c r="H1208" s="178">
        <f>ROUND('2-Calculator'!$G$23*E1208,2)</f>
        <v>8101.15</v>
      </c>
      <c r="I1208" s="179" t="s">
        <v>18</v>
      </c>
      <c r="J1208" s="179" t="s">
        <v>17</v>
      </c>
      <c r="K1208" s="180" t="s">
        <v>150</v>
      </c>
      <c r="L1208" s="181" t="s">
        <v>156</v>
      </c>
      <c r="M1208" s="170"/>
      <c r="O1208" s="158"/>
      <c r="P1208" s="158"/>
    </row>
    <row r="1209" spans="1:16">
      <c r="A1209" s="182" t="s">
        <v>1296</v>
      </c>
      <c r="B1209" s="183" t="s">
        <v>1875</v>
      </c>
      <c r="C1209" s="184">
        <v>8.8722887665911294</v>
      </c>
      <c r="D1209" s="185">
        <v>0.43508905194460001</v>
      </c>
      <c r="E1209" s="186">
        <v>0.52890000000000004</v>
      </c>
      <c r="F1209" s="187">
        <v>1</v>
      </c>
      <c r="G1209" s="165">
        <f t="shared" si="18"/>
        <v>0.52890000000000004</v>
      </c>
      <c r="H1209" s="166">
        <f>ROUND('2-Calculator'!$G$23*E1209,2)</f>
        <v>2837.55</v>
      </c>
      <c r="I1209" s="188" t="s">
        <v>18</v>
      </c>
      <c r="J1209" s="188" t="s">
        <v>17</v>
      </c>
      <c r="K1209" s="189" t="s">
        <v>150</v>
      </c>
      <c r="L1209" s="190" t="s">
        <v>156</v>
      </c>
      <c r="M1209" s="170"/>
      <c r="O1209" s="158"/>
      <c r="P1209" s="158"/>
    </row>
    <row r="1210" spans="1:16">
      <c r="A1210" s="159" t="s">
        <v>1297</v>
      </c>
      <c r="B1210" s="160" t="s">
        <v>1875</v>
      </c>
      <c r="C1210" s="161">
        <v>10.5784056508577</v>
      </c>
      <c r="D1210" s="162">
        <v>0.55616261652430199</v>
      </c>
      <c r="E1210" s="163">
        <v>0.67600000000000005</v>
      </c>
      <c r="F1210" s="164">
        <v>1</v>
      </c>
      <c r="G1210" s="165">
        <f t="shared" si="18"/>
        <v>0.67600000000000005</v>
      </c>
      <c r="H1210" s="166">
        <f>ROUND('2-Calculator'!$G$23*E1210,2)</f>
        <v>3626.74</v>
      </c>
      <c r="I1210" s="167" t="s">
        <v>18</v>
      </c>
      <c r="J1210" s="167" t="s">
        <v>17</v>
      </c>
      <c r="K1210" s="168" t="s">
        <v>150</v>
      </c>
      <c r="L1210" s="169" t="s">
        <v>156</v>
      </c>
      <c r="M1210" s="170"/>
      <c r="O1210" s="158"/>
      <c r="P1210" s="158"/>
    </row>
    <row r="1211" spans="1:16">
      <c r="A1211" s="159" t="s">
        <v>1298</v>
      </c>
      <c r="B1211" s="160" t="s">
        <v>1875</v>
      </c>
      <c r="C1211" s="161">
        <v>10.5784056508577</v>
      </c>
      <c r="D1211" s="162">
        <v>0.69934957691135502</v>
      </c>
      <c r="E1211" s="163">
        <v>0.85</v>
      </c>
      <c r="F1211" s="164">
        <v>1</v>
      </c>
      <c r="G1211" s="165">
        <f t="shared" si="18"/>
        <v>0.85</v>
      </c>
      <c r="H1211" s="166">
        <f>ROUND('2-Calculator'!$G$23*E1211,2)</f>
        <v>4560.25</v>
      </c>
      <c r="I1211" s="167" t="s">
        <v>18</v>
      </c>
      <c r="J1211" s="167" t="s">
        <v>17</v>
      </c>
      <c r="K1211" s="168" t="s">
        <v>150</v>
      </c>
      <c r="L1211" s="169" t="s">
        <v>156</v>
      </c>
      <c r="M1211" s="170"/>
      <c r="O1211" s="158"/>
      <c r="P1211" s="158"/>
    </row>
    <row r="1212" spans="1:16">
      <c r="A1212" s="172" t="s">
        <v>1299</v>
      </c>
      <c r="B1212" s="173" t="s">
        <v>1875</v>
      </c>
      <c r="C1212" s="174">
        <v>16.559999999999999</v>
      </c>
      <c r="D1212" s="175">
        <v>2.0719401695258899</v>
      </c>
      <c r="E1212" s="176">
        <v>2.5183</v>
      </c>
      <c r="F1212" s="177">
        <v>1</v>
      </c>
      <c r="G1212" s="176">
        <f t="shared" si="18"/>
        <v>2.5183</v>
      </c>
      <c r="H1212" s="178">
        <f>ROUND('2-Calculator'!$G$23*E1212,2)</f>
        <v>13510.68</v>
      </c>
      <c r="I1212" s="179" t="s">
        <v>18</v>
      </c>
      <c r="J1212" s="179" t="s">
        <v>17</v>
      </c>
      <c r="K1212" s="180" t="s">
        <v>150</v>
      </c>
      <c r="L1212" s="181" t="s">
        <v>156</v>
      </c>
      <c r="M1212" s="170"/>
      <c r="O1212" s="158"/>
      <c r="P1212" s="158"/>
    </row>
    <row r="1213" spans="1:16">
      <c r="A1213" s="182" t="s">
        <v>1300</v>
      </c>
      <c r="B1213" s="183" t="s">
        <v>1876</v>
      </c>
      <c r="C1213" s="184">
        <v>3.7286835376069098</v>
      </c>
      <c r="D1213" s="185">
        <v>0.27995831784570602</v>
      </c>
      <c r="E1213" s="186">
        <v>0.34029999999999999</v>
      </c>
      <c r="F1213" s="187">
        <v>1</v>
      </c>
      <c r="G1213" s="165">
        <f t="shared" si="18"/>
        <v>0.34029999999999999</v>
      </c>
      <c r="H1213" s="166">
        <f>ROUND('2-Calculator'!$G$23*E1213,2)</f>
        <v>1825.71</v>
      </c>
      <c r="I1213" s="188" t="s">
        <v>18</v>
      </c>
      <c r="J1213" s="188" t="s">
        <v>17</v>
      </c>
      <c r="K1213" s="189" t="s">
        <v>150</v>
      </c>
      <c r="L1213" s="190" t="s">
        <v>156</v>
      </c>
      <c r="M1213" s="170"/>
      <c r="O1213" s="158"/>
      <c r="P1213" s="158"/>
    </row>
    <row r="1214" spans="1:16">
      <c r="A1214" s="159" t="s">
        <v>1301</v>
      </c>
      <c r="B1214" s="160" t="s">
        <v>1876</v>
      </c>
      <c r="C1214" s="161">
        <v>4.4910589874593603</v>
      </c>
      <c r="D1214" s="162">
        <v>0.37729626485441697</v>
      </c>
      <c r="E1214" s="163">
        <v>0.45860000000000001</v>
      </c>
      <c r="F1214" s="164">
        <v>1</v>
      </c>
      <c r="G1214" s="165">
        <f t="shared" si="18"/>
        <v>0.45860000000000001</v>
      </c>
      <c r="H1214" s="166">
        <f>ROUND('2-Calculator'!$G$23*E1214,2)</f>
        <v>2460.39</v>
      </c>
      <c r="I1214" s="167" t="s">
        <v>18</v>
      </c>
      <c r="J1214" s="167" t="s">
        <v>17</v>
      </c>
      <c r="K1214" s="168" t="s">
        <v>150</v>
      </c>
      <c r="L1214" s="169" t="s">
        <v>156</v>
      </c>
      <c r="M1214" s="170"/>
      <c r="O1214" s="158"/>
      <c r="P1214" s="158"/>
    </row>
    <row r="1215" spans="1:16">
      <c r="A1215" s="159" t="s">
        <v>1302</v>
      </c>
      <c r="B1215" s="160" t="s">
        <v>1876</v>
      </c>
      <c r="C1215" s="161">
        <v>5.2580521472392601</v>
      </c>
      <c r="D1215" s="162">
        <v>0.69047566334323696</v>
      </c>
      <c r="E1215" s="163">
        <v>0.83930000000000005</v>
      </c>
      <c r="F1215" s="164">
        <v>1</v>
      </c>
      <c r="G1215" s="165">
        <f t="shared" si="18"/>
        <v>0.83930000000000005</v>
      </c>
      <c r="H1215" s="166">
        <f>ROUND('2-Calculator'!$G$23*E1215,2)</f>
        <v>4502.84</v>
      </c>
      <c r="I1215" s="167" t="s">
        <v>18</v>
      </c>
      <c r="J1215" s="167" t="s">
        <v>17</v>
      </c>
      <c r="K1215" s="168" t="s">
        <v>150</v>
      </c>
      <c r="L1215" s="169" t="s">
        <v>156</v>
      </c>
      <c r="M1215" s="170"/>
      <c r="O1215" s="158"/>
      <c r="P1215" s="158"/>
    </row>
    <row r="1216" spans="1:16">
      <c r="A1216" s="172" t="s">
        <v>1303</v>
      </c>
      <c r="B1216" s="173" t="s">
        <v>1876</v>
      </c>
      <c r="C1216" s="174">
        <v>8.9553990610328604</v>
      </c>
      <c r="D1216" s="175">
        <v>1.66248828726494</v>
      </c>
      <c r="E1216" s="176">
        <v>2.0207000000000002</v>
      </c>
      <c r="F1216" s="177">
        <v>1</v>
      </c>
      <c r="G1216" s="176">
        <f t="shared" si="18"/>
        <v>2.0207000000000002</v>
      </c>
      <c r="H1216" s="178">
        <f>ROUND('2-Calculator'!$G$23*E1216,2)</f>
        <v>10841.06</v>
      </c>
      <c r="I1216" s="179" t="s">
        <v>18</v>
      </c>
      <c r="J1216" s="179" t="s">
        <v>17</v>
      </c>
      <c r="K1216" s="180" t="s">
        <v>150</v>
      </c>
      <c r="L1216" s="181" t="s">
        <v>156</v>
      </c>
      <c r="M1216" s="170"/>
      <c r="O1216" s="158"/>
      <c r="P1216" s="158"/>
    </row>
    <row r="1217" spans="1:16">
      <c r="A1217" s="182" t="s">
        <v>1304</v>
      </c>
      <c r="B1217" s="183" t="s">
        <v>1877</v>
      </c>
      <c r="C1217" s="184">
        <v>3.8500797448165902</v>
      </c>
      <c r="D1217" s="185">
        <v>0.29472441322457299</v>
      </c>
      <c r="E1217" s="186">
        <v>0.35820000000000002</v>
      </c>
      <c r="F1217" s="187">
        <v>1</v>
      </c>
      <c r="G1217" s="165">
        <f t="shared" si="18"/>
        <v>0.35820000000000002</v>
      </c>
      <c r="H1217" s="166">
        <f>ROUND('2-Calculator'!$G$23*E1217,2)</f>
        <v>1921.74</v>
      </c>
      <c r="I1217" s="188" t="s">
        <v>18</v>
      </c>
      <c r="J1217" s="188" t="s">
        <v>17</v>
      </c>
      <c r="K1217" s="189" t="s">
        <v>150</v>
      </c>
      <c r="L1217" s="190" t="s">
        <v>156</v>
      </c>
      <c r="M1217" s="170"/>
      <c r="O1217" s="158"/>
      <c r="P1217" s="158"/>
    </row>
    <row r="1218" spans="1:16">
      <c r="A1218" s="159" t="s">
        <v>1305</v>
      </c>
      <c r="B1218" s="160" t="s">
        <v>1877</v>
      </c>
      <c r="C1218" s="161">
        <v>4.1727969948348704</v>
      </c>
      <c r="D1218" s="162">
        <v>0.36241890076984901</v>
      </c>
      <c r="E1218" s="163">
        <v>0.4405</v>
      </c>
      <c r="F1218" s="164">
        <v>1</v>
      </c>
      <c r="G1218" s="165">
        <f t="shared" si="18"/>
        <v>0.4405</v>
      </c>
      <c r="H1218" s="166">
        <f>ROUND('2-Calculator'!$G$23*E1218,2)</f>
        <v>2363.2800000000002</v>
      </c>
      <c r="I1218" s="167" t="s">
        <v>18</v>
      </c>
      <c r="J1218" s="167" t="s">
        <v>17</v>
      </c>
      <c r="K1218" s="168" t="s">
        <v>150</v>
      </c>
      <c r="L1218" s="169" t="s">
        <v>156</v>
      </c>
      <c r="M1218" s="170"/>
      <c r="O1218" s="158"/>
      <c r="P1218" s="158"/>
    </row>
    <row r="1219" spans="1:16">
      <c r="A1219" s="159" t="s">
        <v>1306</v>
      </c>
      <c r="B1219" s="160" t="s">
        <v>1877</v>
      </c>
      <c r="C1219" s="161">
        <v>4.70142602495544</v>
      </c>
      <c r="D1219" s="162">
        <v>0.64273385503302405</v>
      </c>
      <c r="E1219" s="163">
        <v>0.78120000000000001</v>
      </c>
      <c r="F1219" s="164">
        <v>1</v>
      </c>
      <c r="G1219" s="165">
        <f t="shared" si="18"/>
        <v>0.78120000000000001</v>
      </c>
      <c r="H1219" s="166">
        <f>ROUND('2-Calculator'!$G$23*E1219,2)</f>
        <v>4191.1400000000003</v>
      </c>
      <c r="I1219" s="167" t="s">
        <v>18</v>
      </c>
      <c r="J1219" s="167" t="s">
        <v>17</v>
      </c>
      <c r="K1219" s="168" t="s">
        <v>150</v>
      </c>
      <c r="L1219" s="169" t="s">
        <v>156</v>
      </c>
      <c r="M1219" s="170"/>
      <c r="O1219" s="158"/>
      <c r="P1219" s="158"/>
    </row>
    <row r="1220" spans="1:16">
      <c r="A1220" s="172" t="s">
        <v>1307</v>
      </c>
      <c r="B1220" s="173" t="s">
        <v>1877</v>
      </c>
      <c r="C1220" s="174">
        <v>9.4850299401197606</v>
      </c>
      <c r="D1220" s="175">
        <v>1.6862303042581399</v>
      </c>
      <c r="E1220" s="176">
        <v>2.0495000000000001</v>
      </c>
      <c r="F1220" s="177">
        <v>1</v>
      </c>
      <c r="G1220" s="176">
        <f t="shared" si="18"/>
        <v>2.0495000000000001</v>
      </c>
      <c r="H1220" s="178">
        <f>ROUND('2-Calculator'!$G$23*E1220,2)</f>
        <v>10995.57</v>
      </c>
      <c r="I1220" s="179" t="s">
        <v>18</v>
      </c>
      <c r="J1220" s="179" t="s">
        <v>17</v>
      </c>
      <c r="K1220" s="180" t="s">
        <v>150</v>
      </c>
      <c r="L1220" s="181" t="s">
        <v>156</v>
      </c>
      <c r="M1220" s="170"/>
      <c r="O1220" s="158"/>
      <c r="P1220" s="158"/>
    </row>
    <row r="1221" spans="1:16">
      <c r="A1221" s="182" t="s">
        <v>1308</v>
      </c>
      <c r="B1221" s="183" t="s">
        <v>1878</v>
      </c>
      <c r="C1221" s="184">
        <v>3.37669863083944</v>
      </c>
      <c r="D1221" s="185">
        <v>0.35558016646929302</v>
      </c>
      <c r="E1221" s="186">
        <v>0.43219999999999997</v>
      </c>
      <c r="F1221" s="187">
        <v>1</v>
      </c>
      <c r="G1221" s="165">
        <f t="shared" si="18"/>
        <v>0.43219999999999997</v>
      </c>
      <c r="H1221" s="166">
        <f>ROUND('2-Calculator'!$G$23*E1221,2)</f>
        <v>2318.75</v>
      </c>
      <c r="I1221" s="188" t="s">
        <v>18</v>
      </c>
      <c r="J1221" s="188" t="s">
        <v>17</v>
      </c>
      <c r="K1221" s="189" t="s">
        <v>150</v>
      </c>
      <c r="L1221" s="190" t="s">
        <v>156</v>
      </c>
      <c r="M1221" s="170"/>
      <c r="O1221" s="158"/>
      <c r="P1221" s="158"/>
    </row>
    <row r="1222" spans="1:16">
      <c r="A1222" s="159" t="s">
        <v>1309</v>
      </c>
      <c r="B1222" s="160" t="s">
        <v>1878</v>
      </c>
      <c r="C1222" s="161">
        <v>3.98644913228723</v>
      </c>
      <c r="D1222" s="162">
        <v>0.49247846179061799</v>
      </c>
      <c r="E1222" s="163">
        <v>0.59860000000000002</v>
      </c>
      <c r="F1222" s="164">
        <v>1</v>
      </c>
      <c r="G1222" s="165">
        <f t="shared" si="18"/>
        <v>0.59860000000000002</v>
      </c>
      <c r="H1222" s="166">
        <f>ROUND('2-Calculator'!$G$23*E1222,2)</f>
        <v>3211.49</v>
      </c>
      <c r="I1222" s="167" t="s">
        <v>18</v>
      </c>
      <c r="J1222" s="167" t="s">
        <v>17</v>
      </c>
      <c r="K1222" s="168" t="s">
        <v>150</v>
      </c>
      <c r="L1222" s="169" t="s">
        <v>156</v>
      </c>
      <c r="M1222" s="170"/>
      <c r="O1222" s="158"/>
      <c r="P1222" s="158"/>
    </row>
    <row r="1223" spans="1:16">
      <c r="A1223" s="159" t="s">
        <v>1310</v>
      </c>
      <c r="B1223" s="160" t="s">
        <v>1878</v>
      </c>
      <c r="C1223" s="161">
        <v>5.8101730048632696</v>
      </c>
      <c r="D1223" s="162">
        <v>0.85767970641878799</v>
      </c>
      <c r="E1223" s="163">
        <v>1.0425</v>
      </c>
      <c r="F1223" s="164">
        <v>1</v>
      </c>
      <c r="G1223" s="165">
        <f t="shared" si="18"/>
        <v>1.0425</v>
      </c>
      <c r="H1223" s="166">
        <f>ROUND('2-Calculator'!$G$23*E1223,2)</f>
        <v>5593.01</v>
      </c>
      <c r="I1223" s="167" t="s">
        <v>18</v>
      </c>
      <c r="J1223" s="167" t="s">
        <v>17</v>
      </c>
      <c r="K1223" s="168" t="s">
        <v>150</v>
      </c>
      <c r="L1223" s="169" t="s">
        <v>156</v>
      </c>
      <c r="M1223" s="170"/>
      <c r="O1223" s="158"/>
      <c r="P1223" s="158"/>
    </row>
    <row r="1224" spans="1:16">
      <c r="A1224" s="172" t="s">
        <v>1311</v>
      </c>
      <c r="B1224" s="173" t="s">
        <v>1878</v>
      </c>
      <c r="C1224" s="174">
        <v>11.0086455331412</v>
      </c>
      <c r="D1224" s="175">
        <v>2.00207761379089</v>
      </c>
      <c r="E1224" s="176">
        <v>2.4335</v>
      </c>
      <c r="F1224" s="177">
        <v>1</v>
      </c>
      <c r="G1224" s="176">
        <f t="shared" si="18"/>
        <v>2.4335</v>
      </c>
      <c r="H1224" s="178">
        <f>ROUND('2-Calculator'!$G$23*E1224,2)</f>
        <v>13055.73</v>
      </c>
      <c r="I1224" s="179" t="s">
        <v>18</v>
      </c>
      <c r="J1224" s="179" t="s">
        <v>17</v>
      </c>
      <c r="K1224" s="180" t="s">
        <v>150</v>
      </c>
      <c r="L1224" s="181" t="s">
        <v>156</v>
      </c>
      <c r="M1224" s="170"/>
      <c r="O1224" s="158"/>
      <c r="P1224" s="158"/>
    </row>
    <row r="1225" spans="1:16">
      <c r="A1225" s="182" t="s">
        <v>1312</v>
      </c>
      <c r="B1225" s="183" t="s">
        <v>1879</v>
      </c>
      <c r="C1225" s="184">
        <v>4.2932363956818698</v>
      </c>
      <c r="D1225" s="185">
        <v>0.32804169763855701</v>
      </c>
      <c r="E1225" s="186">
        <v>0.3987</v>
      </c>
      <c r="F1225" s="187">
        <v>1</v>
      </c>
      <c r="G1225" s="165">
        <f t="shared" si="18"/>
        <v>0.3987</v>
      </c>
      <c r="H1225" s="166">
        <f>ROUND('2-Calculator'!$G$23*E1225,2)</f>
        <v>2139.0300000000002</v>
      </c>
      <c r="I1225" s="188" t="s">
        <v>18</v>
      </c>
      <c r="J1225" s="188" t="s">
        <v>17</v>
      </c>
      <c r="K1225" s="189" t="s">
        <v>150</v>
      </c>
      <c r="L1225" s="190" t="s">
        <v>156</v>
      </c>
      <c r="M1225" s="170"/>
      <c r="O1225" s="158"/>
      <c r="P1225" s="158"/>
    </row>
    <row r="1226" spans="1:16">
      <c r="A1226" s="159" t="s">
        <v>1313</v>
      </c>
      <c r="B1226" s="160" t="s">
        <v>1879</v>
      </c>
      <c r="C1226" s="161">
        <v>4.39127285895347</v>
      </c>
      <c r="D1226" s="162">
        <v>0.39362974235558401</v>
      </c>
      <c r="E1226" s="163">
        <v>0.47839999999999999</v>
      </c>
      <c r="F1226" s="164">
        <v>1</v>
      </c>
      <c r="G1226" s="165">
        <f t="shared" si="18"/>
        <v>0.47839999999999999</v>
      </c>
      <c r="H1226" s="166">
        <f>ROUND('2-Calculator'!$G$23*E1226,2)</f>
        <v>2566.62</v>
      </c>
      <c r="I1226" s="167" t="s">
        <v>18</v>
      </c>
      <c r="J1226" s="167" t="s">
        <v>17</v>
      </c>
      <c r="K1226" s="168" t="s">
        <v>150</v>
      </c>
      <c r="L1226" s="169" t="s">
        <v>156</v>
      </c>
      <c r="M1226" s="170"/>
      <c r="O1226" s="158"/>
      <c r="P1226" s="158"/>
    </row>
    <row r="1227" spans="1:16">
      <c r="A1227" s="159" t="s">
        <v>1314</v>
      </c>
      <c r="B1227" s="160" t="s">
        <v>1879</v>
      </c>
      <c r="C1227" s="161">
        <v>4.6408706166868203</v>
      </c>
      <c r="D1227" s="162">
        <v>0.71287830616103098</v>
      </c>
      <c r="E1227" s="163">
        <v>0.86650000000000005</v>
      </c>
      <c r="F1227" s="164">
        <v>1</v>
      </c>
      <c r="G1227" s="165">
        <f t="shared" si="18"/>
        <v>0.86650000000000005</v>
      </c>
      <c r="H1227" s="166">
        <f>ROUND('2-Calculator'!$G$23*E1227,2)</f>
        <v>4648.7700000000004</v>
      </c>
      <c r="I1227" s="167" t="s">
        <v>18</v>
      </c>
      <c r="J1227" s="167" t="s">
        <v>17</v>
      </c>
      <c r="K1227" s="168" t="s">
        <v>150</v>
      </c>
      <c r="L1227" s="169" t="s">
        <v>156</v>
      </c>
      <c r="M1227" s="170"/>
      <c r="O1227" s="158"/>
      <c r="P1227" s="158"/>
    </row>
    <row r="1228" spans="1:16">
      <c r="A1228" s="172" t="s">
        <v>1315</v>
      </c>
      <c r="B1228" s="173" t="s">
        <v>1879</v>
      </c>
      <c r="C1228" s="174">
        <v>6.63694267515924</v>
      </c>
      <c r="D1228" s="175">
        <v>1.37442498135033</v>
      </c>
      <c r="E1228" s="176">
        <v>1.6705000000000001</v>
      </c>
      <c r="F1228" s="177">
        <v>1</v>
      </c>
      <c r="G1228" s="176">
        <f t="shared" si="18"/>
        <v>1.6705000000000001</v>
      </c>
      <c r="H1228" s="178">
        <f>ROUND('2-Calculator'!$G$23*E1228,2)</f>
        <v>8962.23</v>
      </c>
      <c r="I1228" s="179" t="s">
        <v>18</v>
      </c>
      <c r="J1228" s="179" t="s">
        <v>17</v>
      </c>
      <c r="K1228" s="180" t="s">
        <v>150</v>
      </c>
      <c r="L1228" s="181" t="s">
        <v>156</v>
      </c>
      <c r="M1228" s="170"/>
      <c r="O1228" s="158"/>
      <c r="P1228" s="158"/>
    </row>
    <row r="1229" spans="1:16">
      <c r="A1229" s="182" t="s">
        <v>1316</v>
      </c>
      <c r="B1229" s="183" t="s">
        <v>1880</v>
      </c>
      <c r="C1229" s="184">
        <v>3.6609564596716599</v>
      </c>
      <c r="D1229" s="185">
        <v>1.37162401234813</v>
      </c>
      <c r="E1229" s="186">
        <v>1.6671</v>
      </c>
      <c r="F1229" s="187">
        <v>1</v>
      </c>
      <c r="G1229" s="165">
        <f t="shared" si="18"/>
        <v>1.6671</v>
      </c>
      <c r="H1229" s="166">
        <f>ROUND('2-Calculator'!$G$23*E1229,2)</f>
        <v>8943.99</v>
      </c>
      <c r="I1229" s="188" t="s">
        <v>18</v>
      </c>
      <c r="J1229" s="188" t="s">
        <v>17</v>
      </c>
      <c r="K1229" s="189" t="s">
        <v>150</v>
      </c>
      <c r="L1229" s="190" t="s">
        <v>156</v>
      </c>
      <c r="M1229" s="170"/>
      <c r="O1229" s="158"/>
      <c r="P1229" s="158"/>
    </row>
    <row r="1230" spans="1:16">
      <c r="A1230" s="159" t="s">
        <v>1317</v>
      </c>
      <c r="B1230" s="160" t="s">
        <v>1880</v>
      </c>
      <c r="C1230" s="161">
        <v>5.6044135676338396</v>
      </c>
      <c r="D1230" s="162">
        <v>1.70549509736365</v>
      </c>
      <c r="E1230" s="163">
        <v>2.073</v>
      </c>
      <c r="F1230" s="164">
        <v>1</v>
      </c>
      <c r="G1230" s="165">
        <f t="shared" si="18"/>
        <v>2.073</v>
      </c>
      <c r="H1230" s="166">
        <f>ROUND('2-Calculator'!$G$23*E1230,2)</f>
        <v>11121.65</v>
      </c>
      <c r="I1230" s="167" t="s">
        <v>18</v>
      </c>
      <c r="J1230" s="167" t="s">
        <v>17</v>
      </c>
      <c r="K1230" s="168" t="s">
        <v>150</v>
      </c>
      <c r="L1230" s="169" t="s">
        <v>156</v>
      </c>
      <c r="M1230" s="170"/>
      <c r="O1230" s="158"/>
      <c r="P1230" s="158"/>
    </row>
    <row r="1231" spans="1:16">
      <c r="A1231" s="159" t="s">
        <v>1318</v>
      </c>
      <c r="B1231" s="160" t="s">
        <v>1880</v>
      </c>
      <c r="C1231" s="161">
        <v>9.0489705063995505</v>
      </c>
      <c r="D1231" s="162">
        <v>2.4179871751464499</v>
      </c>
      <c r="E1231" s="163">
        <v>2.9390000000000001</v>
      </c>
      <c r="F1231" s="164">
        <v>1</v>
      </c>
      <c r="G1231" s="165">
        <f t="shared" si="18"/>
        <v>2.9390000000000001</v>
      </c>
      <c r="H1231" s="166">
        <f>ROUND('2-Calculator'!$G$23*E1231,2)</f>
        <v>15767.74</v>
      </c>
      <c r="I1231" s="167" t="s">
        <v>18</v>
      </c>
      <c r="J1231" s="167" t="s">
        <v>17</v>
      </c>
      <c r="K1231" s="168" t="s">
        <v>150</v>
      </c>
      <c r="L1231" s="169" t="s">
        <v>156</v>
      </c>
      <c r="M1231" s="170"/>
      <c r="O1231" s="158"/>
      <c r="P1231" s="158"/>
    </row>
    <row r="1232" spans="1:16">
      <c r="A1232" s="172" t="s">
        <v>1319</v>
      </c>
      <c r="B1232" s="173" t="s">
        <v>1880</v>
      </c>
      <c r="C1232" s="174">
        <v>16.557838660578401</v>
      </c>
      <c r="D1232" s="175">
        <v>4.5209197075559402</v>
      </c>
      <c r="E1232" s="176">
        <v>5.4950000000000001</v>
      </c>
      <c r="F1232" s="177">
        <v>1</v>
      </c>
      <c r="G1232" s="176">
        <f t="shared" si="18"/>
        <v>5.4950000000000001</v>
      </c>
      <c r="H1232" s="178">
        <f>ROUND('2-Calculator'!$G$23*E1232,2)</f>
        <v>29480.68</v>
      </c>
      <c r="I1232" s="179" t="s">
        <v>18</v>
      </c>
      <c r="J1232" s="179" t="s">
        <v>17</v>
      </c>
      <c r="K1232" s="180" t="s">
        <v>150</v>
      </c>
      <c r="L1232" s="181" t="s">
        <v>156</v>
      </c>
      <c r="M1232" s="170"/>
      <c r="O1232" s="158"/>
      <c r="P1232" s="158"/>
    </row>
    <row r="1233" spans="1:16">
      <c r="A1233" s="182" t="s">
        <v>1320</v>
      </c>
      <c r="B1233" s="183" t="s">
        <v>1881</v>
      </c>
      <c r="C1233" s="184">
        <v>3.1337831549557902</v>
      </c>
      <c r="D1233" s="185">
        <v>0.88200764807056597</v>
      </c>
      <c r="E1233" s="186">
        <v>1.0720000000000001</v>
      </c>
      <c r="F1233" s="187">
        <v>1</v>
      </c>
      <c r="G1233" s="165">
        <f t="shared" si="18"/>
        <v>1.0720000000000001</v>
      </c>
      <c r="H1233" s="166">
        <f>ROUND('2-Calculator'!$G$23*E1233,2)</f>
        <v>5751.28</v>
      </c>
      <c r="I1233" s="188" t="s">
        <v>18</v>
      </c>
      <c r="J1233" s="188" t="s">
        <v>17</v>
      </c>
      <c r="K1233" s="189" t="s">
        <v>150</v>
      </c>
      <c r="L1233" s="190" t="s">
        <v>156</v>
      </c>
      <c r="M1233" s="170"/>
      <c r="O1233" s="158"/>
      <c r="P1233" s="158"/>
    </row>
    <row r="1234" spans="1:16">
      <c r="A1234" s="159" t="s">
        <v>1321</v>
      </c>
      <c r="B1234" s="160" t="s">
        <v>1881</v>
      </c>
      <c r="C1234" s="161">
        <v>5.0762882447665101</v>
      </c>
      <c r="D1234" s="162">
        <v>1.23414132921009</v>
      </c>
      <c r="E1234" s="163">
        <v>1.5</v>
      </c>
      <c r="F1234" s="164">
        <v>1</v>
      </c>
      <c r="G1234" s="165">
        <f t="shared" si="18"/>
        <v>1.5</v>
      </c>
      <c r="H1234" s="166">
        <f>ROUND('2-Calculator'!$G$23*E1234,2)</f>
        <v>8047.5</v>
      </c>
      <c r="I1234" s="167" t="s">
        <v>18</v>
      </c>
      <c r="J1234" s="167" t="s">
        <v>17</v>
      </c>
      <c r="K1234" s="168" t="s">
        <v>150</v>
      </c>
      <c r="L1234" s="169" t="s">
        <v>156</v>
      </c>
      <c r="M1234" s="170"/>
      <c r="O1234" s="158"/>
      <c r="P1234" s="158"/>
    </row>
    <row r="1235" spans="1:16">
      <c r="A1235" s="159" t="s">
        <v>1322</v>
      </c>
      <c r="B1235" s="160" t="s">
        <v>1881</v>
      </c>
      <c r="C1235" s="161">
        <v>8.2795946568401693</v>
      </c>
      <c r="D1235" s="162">
        <v>1.9097368319936301</v>
      </c>
      <c r="E1235" s="163">
        <v>2.3212000000000002</v>
      </c>
      <c r="F1235" s="164">
        <v>1</v>
      </c>
      <c r="G1235" s="165">
        <f t="shared" si="18"/>
        <v>2.3212000000000002</v>
      </c>
      <c r="H1235" s="166">
        <f>ROUND('2-Calculator'!$G$23*E1235,2)</f>
        <v>12453.24</v>
      </c>
      <c r="I1235" s="167" t="s">
        <v>18</v>
      </c>
      <c r="J1235" s="167" t="s">
        <v>17</v>
      </c>
      <c r="K1235" s="168" t="s">
        <v>150</v>
      </c>
      <c r="L1235" s="169" t="s">
        <v>156</v>
      </c>
      <c r="M1235" s="170"/>
      <c r="O1235" s="158"/>
      <c r="P1235" s="158"/>
    </row>
    <row r="1236" spans="1:16">
      <c r="A1236" s="172" t="s">
        <v>1323</v>
      </c>
      <c r="B1236" s="173" t="s">
        <v>1881</v>
      </c>
      <c r="C1236" s="174">
        <v>14.7459807073955</v>
      </c>
      <c r="D1236" s="175">
        <v>3.6170741322558699</v>
      </c>
      <c r="E1236" s="176">
        <v>4.3964999999999996</v>
      </c>
      <c r="F1236" s="177">
        <v>1</v>
      </c>
      <c r="G1236" s="176">
        <f t="shared" si="18"/>
        <v>4.3964999999999996</v>
      </c>
      <c r="H1236" s="178">
        <f>ROUND('2-Calculator'!$G$23*E1236,2)</f>
        <v>23587.22</v>
      </c>
      <c r="I1236" s="179" t="s">
        <v>18</v>
      </c>
      <c r="J1236" s="179" t="s">
        <v>17</v>
      </c>
      <c r="K1236" s="180" t="s">
        <v>150</v>
      </c>
      <c r="L1236" s="181" t="s">
        <v>156</v>
      </c>
      <c r="M1236" s="170"/>
      <c r="O1236" s="158"/>
      <c r="P1236" s="158"/>
    </row>
    <row r="1237" spans="1:16">
      <c r="A1237" s="182" t="s">
        <v>1324</v>
      </c>
      <c r="B1237" s="183" t="s">
        <v>1882</v>
      </c>
      <c r="C1237" s="184">
        <v>2.96931818181818</v>
      </c>
      <c r="D1237" s="185">
        <v>0.81324362568816899</v>
      </c>
      <c r="E1237" s="186">
        <v>0.98839999999999995</v>
      </c>
      <c r="F1237" s="187">
        <v>1</v>
      </c>
      <c r="G1237" s="165">
        <f t="shared" si="18"/>
        <v>0.98839999999999995</v>
      </c>
      <c r="H1237" s="166">
        <f>ROUND('2-Calculator'!$G$23*E1237,2)</f>
        <v>5302.77</v>
      </c>
      <c r="I1237" s="188" t="s">
        <v>18</v>
      </c>
      <c r="J1237" s="188" t="s">
        <v>17</v>
      </c>
      <c r="K1237" s="189" t="s">
        <v>150</v>
      </c>
      <c r="L1237" s="190" t="s">
        <v>156</v>
      </c>
      <c r="M1237" s="170"/>
      <c r="O1237" s="158"/>
      <c r="P1237" s="158"/>
    </row>
    <row r="1238" spans="1:16">
      <c r="A1238" s="159" t="s">
        <v>1325</v>
      </c>
      <c r="B1238" s="160" t="s">
        <v>1882</v>
      </c>
      <c r="C1238" s="161">
        <v>4.1202928870292901</v>
      </c>
      <c r="D1238" s="162">
        <v>1.02025790999331</v>
      </c>
      <c r="E1238" s="163">
        <v>1.2401</v>
      </c>
      <c r="F1238" s="164">
        <v>1</v>
      </c>
      <c r="G1238" s="165">
        <f t="shared" ref="G1238:G1301" si="19">ROUND(F1238*E1238,4)</f>
        <v>1.2401</v>
      </c>
      <c r="H1238" s="166">
        <f>ROUND('2-Calculator'!$G$23*E1238,2)</f>
        <v>6653.14</v>
      </c>
      <c r="I1238" s="167" t="s">
        <v>18</v>
      </c>
      <c r="J1238" s="167" t="s">
        <v>17</v>
      </c>
      <c r="K1238" s="168" t="s">
        <v>150</v>
      </c>
      <c r="L1238" s="169" t="s">
        <v>156</v>
      </c>
      <c r="M1238" s="170"/>
      <c r="O1238" s="158"/>
      <c r="P1238" s="158"/>
    </row>
    <row r="1239" spans="1:16">
      <c r="A1239" s="159" t="s">
        <v>1326</v>
      </c>
      <c r="B1239" s="160" t="s">
        <v>1882</v>
      </c>
      <c r="C1239" s="161">
        <v>7.2564766839378203</v>
      </c>
      <c r="D1239" s="162">
        <v>1.5879207376631601</v>
      </c>
      <c r="E1239" s="163">
        <v>1.9300999999999999</v>
      </c>
      <c r="F1239" s="164">
        <v>1</v>
      </c>
      <c r="G1239" s="165">
        <f t="shared" si="19"/>
        <v>1.9300999999999999</v>
      </c>
      <c r="H1239" s="166">
        <f>ROUND('2-Calculator'!$G$23*E1239,2)</f>
        <v>10354.99</v>
      </c>
      <c r="I1239" s="167" t="s">
        <v>18</v>
      </c>
      <c r="J1239" s="167" t="s">
        <v>17</v>
      </c>
      <c r="K1239" s="168" t="s">
        <v>150</v>
      </c>
      <c r="L1239" s="169" t="s">
        <v>156</v>
      </c>
      <c r="M1239" s="170"/>
      <c r="O1239" s="158"/>
      <c r="P1239" s="158"/>
    </row>
    <row r="1240" spans="1:16">
      <c r="A1240" s="172" t="s">
        <v>1327</v>
      </c>
      <c r="B1240" s="173" t="s">
        <v>1882</v>
      </c>
      <c r="C1240" s="174">
        <v>11.356249999999999</v>
      </c>
      <c r="D1240" s="175">
        <v>2.62858439458202</v>
      </c>
      <c r="E1240" s="176">
        <v>3.1949999999999998</v>
      </c>
      <c r="F1240" s="177">
        <v>1</v>
      </c>
      <c r="G1240" s="176">
        <f t="shared" si="19"/>
        <v>3.1949999999999998</v>
      </c>
      <c r="H1240" s="178">
        <f>ROUND('2-Calculator'!$G$23*E1240,2)</f>
        <v>17141.18</v>
      </c>
      <c r="I1240" s="179" t="s">
        <v>18</v>
      </c>
      <c r="J1240" s="179" t="s">
        <v>17</v>
      </c>
      <c r="K1240" s="180" t="s">
        <v>150</v>
      </c>
      <c r="L1240" s="181" t="s">
        <v>156</v>
      </c>
      <c r="M1240" s="170"/>
      <c r="O1240" s="158"/>
      <c r="P1240" s="158"/>
    </row>
    <row r="1241" spans="1:16">
      <c r="A1241" s="182" t="s">
        <v>1328</v>
      </c>
      <c r="B1241" s="183" t="s">
        <v>1661</v>
      </c>
      <c r="C1241" s="184">
        <v>2.3288512130955898</v>
      </c>
      <c r="D1241" s="185">
        <v>0.45632292477650699</v>
      </c>
      <c r="E1241" s="186">
        <v>0.55459999999999998</v>
      </c>
      <c r="F1241" s="187">
        <v>1</v>
      </c>
      <c r="G1241" s="165">
        <f t="shared" si="19"/>
        <v>0.55459999999999998</v>
      </c>
      <c r="H1241" s="166">
        <f>ROUND('2-Calculator'!$G$23*E1241,2)</f>
        <v>2975.43</v>
      </c>
      <c r="I1241" s="188" t="s">
        <v>18</v>
      </c>
      <c r="J1241" s="188" t="s">
        <v>17</v>
      </c>
      <c r="K1241" s="189" t="s">
        <v>150</v>
      </c>
      <c r="L1241" s="190" t="s">
        <v>156</v>
      </c>
      <c r="M1241" s="170"/>
      <c r="O1241" s="158"/>
      <c r="P1241" s="158"/>
    </row>
    <row r="1242" spans="1:16">
      <c r="A1242" s="159" t="s">
        <v>1329</v>
      </c>
      <c r="B1242" s="160" t="s">
        <v>1661</v>
      </c>
      <c r="C1242" s="161">
        <v>3.1973345803133002</v>
      </c>
      <c r="D1242" s="162">
        <v>0.63304450469706597</v>
      </c>
      <c r="E1242" s="163">
        <v>0.76939999999999997</v>
      </c>
      <c r="F1242" s="164">
        <v>1</v>
      </c>
      <c r="G1242" s="165">
        <f t="shared" si="19"/>
        <v>0.76939999999999997</v>
      </c>
      <c r="H1242" s="166">
        <f>ROUND('2-Calculator'!$G$23*E1242,2)</f>
        <v>4127.83</v>
      </c>
      <c r="I1242" s="167" t="s">
        <v>18</v>
      </c>
      <c r="J1242" s="167" t="s">
        <v>17</v>
      </c>
      <c r="K1242" s="168" t="s">
        <v>150</v>
      </c>
      <c r="L1242" s="169" t="s">
        <v>156</v>
      </c>
      <c r="M1242" s="170"/>
      <c r="O1242" s="158"/>
      <c r="P1242" s="158"/>
    </row>
    <row r="1243" spans="1:16">
      <c r="A1243" s="159" t="s">
        <v>1330</v>
      </c>
      <c r="B1243" s="160" t="s">
        <v>1661</v>
      </c>
      <c r="C1243" s="161">
        <v>4.77882205513784</v>
      </c>
      <c r="D1243" s="162">
        <v>0.96083310636138397</v>
      </c>
      <c r="E1243" s="163">
        <v>1.1677999999999999</v>
      </c>
      <c r="F1243" s="164">
        <v>1</v>
      </c>
      <c r="G1243" s="165">
        <f t="shared" si="19"/>
        <v>1.1677999999999999</v>
      </c>
      <c r="H1243" s="166">
        <f>ROUND('2-Calculator'!$G$23*E1243,2)</f>
        <v>6265.25</v>
      </c>
      <c r="I1243" s="167" t="s">
        <v>18</v>
      </c>
      <c r="J1243" s="167" t="s">
        <v>17</v>
      </c>
      <c r="K1243" s="168" t="s">
        <v>150</v>
      </c>
      <c r="L1243" s="169" t="s">
        <v>156</v>
      </c>
      <c r="M1243" s="170"/>
      <c r="O1243" s="158"/>
      <c r="P1243" s="158"/>
    </row>
    <row r="1244" spans="1:16">
      <c r="A1244" s="172" t="s">
        <v>1331</v>
      </c>
      <c r="B1244" s="173" t="s">
        <v>1661</v>
      </c>
      <c r="C1244" s="174">
        <v>8.4836065573770494</v>
      </c>
      <c r="D1244" s="175">
        <v>1.85511269877191</v>
      </c>
      <c r="E1244" s="176">
        <v>2.2547999999999999</v>
      </c>
      <c r="F1244" s="177">
        <v>1</v>
      </c>
      <c r="G1244" s="176">
        <f t="shared" si="19"/>
        <v>2.2547999999999999</v>
      </c>
      <c r="H1244" s="178">
        <f>ROUND('2-Calculator'!$G$23*E1244,2)</f>
        <v>12097</v>
      </c>
      <c r="I1244" s="179" t="s">
        <v>18</v>
      </c>
      <c r="J1244" s="179" t="s">
        <v>17</v>
      </c>
      <c r="K1244" s="180" t="s">
        <v>150</v>
      </c>
      <c r="L1244" s="181" t="s">
        <v>156</v>
      </c>
      <c r="M1244" s="170"/>
      <c r="O1244" s="158"/>
      <c r="P1244" s="158"/>
    </row>
    <row r="1245" spans="1:16">
      <c r="A1245" s="182" t="s">
        <v>1332</v>
      </c>
      <c r="B1245" s="183" t="s">
        <v>1662</v>
      </c>
      <c r="C1245" s="184">
        <v>1.5902414737366199</v>
      </c>
      <c r="D1245" s="185">
        <v>0.305341470955244</v>
      </c>
      <c r="E1245" s="186">
        <v>0.37109999999999999</v>
      </c>
      <c r="F1245" s="164">
        <v>1</v>
      </c>
      <c r="G1245" s="165">
        <f t="shared" si="19"/>
        <v>0.37109999999999999</v>
      </c>
      <c r="H1245" s="166">
        <f>ROUND('2-Calculator'!$G$23*E1245,2)</f>
        <v>1990.95</v>
      </c>
      <c r="I1245" s="188" t="s">
        <v>18</v>
      </c>
      <c r="J1245" s="188" t="s">
        <v>17</v>
      </c>
      <c r="K1245" s="189" t="s">
        <v>150</v>
      </c>
      <c r="L1245" s="190" t="s">
        <v>156</v>
      </c>
      <c r="M1245" s="170"/>
      <c r="O1245" s="158"/>
      <c r="P1245" s="158"/>
    </row>
    <row r="1246" spans="1:16">
      <c r="A1246" s="159" t="s">
        <v>1333</v>
      </c>
      <c r="B1246" s="160" t="s">
        <v>1662</v>
      </c>
      <c r="C1246" s="161">
        <v>2.3225293930727702</v>
      </c>
      <c r="D1246" s="162">
        <v>0.455616172117911</v>
      </c>
      <c r="E1246" s="163">
        <v>0.55379999999999996</v>
      </c>
      <c r="F1246" s="164">
        <v>1</v>
      </c>
      <c r="G1246" s="165">
        <f t="shared" si="19"/>
        <v>0.55379999999999996</v>
      </c>
      <c r="H1246" s="166">
        <f>ROUND('2-Calculator'!$G$23*E1246,2)</f>
        <v>2971.14</v>
      </c>
      <c r="I1246" s="167" t="s">
        <v>18</v>
      </c>
      <c r="J1246" s="167" t="s">
        <v>17</v>
      </c>
      <c r="K1246" s="168" t="s">
        <v>150</v>
      </c>
      <c r="L1246" s="169" t="s">
        <v>156</v>
      </c>
      <c r="M1246" s="170"/>
      <c r="O1246" s="158"/>
      <c r="P1246" s="158"/>
    </row>
    <row r="1247" spans="1:16">
      <c r="A1247" s="159" t="s">
        <v>1334</v>
      </c>
      <c r="B1247" s="160" t="s">
        <v>1662</v>
      </c>
      <c r="C1247" s="161">
        <v>4.0506257110352699</v>
      </c>
      <c r="D1247" s="162">
        <v>0.91826932252597404</v>
      </c>
      <c r="E1247" s="163">
        <v>1.1162000000000001</v>
      </c>
      <c r="F1247" s="164">
        <v>1</v>
      </c>
      <c r="G1247" s="165">
        <f t="shared" si="19"/>
        <v>1.1162000000000001</v>
      </c>
      <c r="H1247" s="166">
        <f>ROUND('2-Calculator'!$G$23*E1247,2)</f>
        <v>5988.41</v>
      </c>
      <c r="I1247" s="167" t="s">
        <v>18</v>
      </c>
      <c r="J1247" s="167" t="s">
        <v>17</v>
      </c>
      <c r="K1247" s="168" t="s">
        <v>150</v>
      </c>
      <c r="L1247" s="169" t="s">
        <v>156</v>
      </c>
      <c r="M1247" s="170"/>
      <c r="O1247" s="158"/>
      <c r="P1247" s="158"/>
    </row>
    <row r="1248" spans="1:16">
      <c r="A1248" s="172" t="s">
        <v>1335</v>
      </c>
      <c r="B1248" s="173" t="s">
        <v>1662</v>
      </c>
      <c r="C1248" s="174">
        <v>7.7747489239598302</v>
      </c>
      <c r="D1248" s="175">
        <v>1.7748669249698501</v>
      </c>
      <c r="E1248" s="176">
        <v>2.1573000000000002</v>
      </c>
      <c r="F1248" s="191">
        <v>1</v>
      </c>
      <c r="G1248" s="176">
        <f t="shared" si="19"/>
        <v>2.1573000000000002</v>
      </c>
      <c r="H1248" s="178">
        <f>ROUND('2-Calculator'!$G$23*E1248,2)</f>
        <v>11573.91</v>
      </c>
      <c r="I1248" s="179" t="s">
        <v>18</v>
      </c>
      <c r="J1248" s="179" t="s">
        <v>17</v>
      </c>
      <c r="K1248" s="180" t="s">
        <v>150</v>
      </c>
      <c r="L1248" s="181" t="s">
        <v>156</v>
      </c>
      <c r="M1248" s="170"/>
      <c r="O1248" s="158"/>
      <c r="P1248" s="158"/>
    </row>
    <row r="1249" spans="1:16">
      <c r="A1249" s="182" t="s">
        <v>1336</v>
      </c>
      <c r="B1249" s="183" t="s">
        <v>1663</v>
      </c>
      <c r="C1249" s="184">
        <v>1.8299534574468099</v>
      </c>
      <c r="D1249" s="185">
        <v>0.349481534857017</v>
      </c>
      <c r="E1249" s="186">
        <v>0.42480000000000001</v>
      </c>
      <c r="F1249" s="187">
        <v>1</v>
      </c>
      <c r="G1249" s="165">
        <f t="shared" si="19"/>
        <v>0.42480000000000001</v>
      </c>
      <c r="H1249" s="166">
        <f>ROUND('2-Calculator'!$G$23*E1249,2)</f>
        <v>2279.0500000000002</v>
      </c>
      <c r="I1249" s="188" t="s">
        <v>18</v>
      </c>
      <c r="J1249" s="188" t="s">
        <v>17</v>
      </c>
      <c r="K1249" s="189" t="s">
        <v>150</v>
      </c>
      <c r="L1249" s="190" t="s">
        <v>156</v>
      </c>
      <c r="M1249" s="170"/>
      <c r="O1249" s="158"/>
      <c r="P1249" s="158"/>
    </row>
    <row r="1250" spans="1:16">
      <c r="A1250" s="159" t="s">
        <v>1337</v>
      </c>
      <c r="B1250" s="160" t="s">
        <v>1663</v>
      </c>
      <c r="C1250" s="161">
        <v>2.6494286551421</v>
      </c>
      <c r="D1250" s="162">
        <v>0.49308458298674002</v>
      </c>
      <c r="E1250" s="163">
        <v>0.59940000000000004</v>
      </c>
      <c r="F1250" s="164">
        <v>1</v>
      </c>
      <c r="G1250" s="165">
        <f t="shared" si="19"/>
        <v>0.59940000000000004</v>
      </c>
      <c r="H1250" s="166">
        <f>ROUND('2-Calculator'!$G$23*E1250,2)</f>
        <v>3215.78</v>
      </c>
      <c r="I1250" s="167" t="s">
        <v>18</v>
      </c>
      <c r="J1250" s="167" t="s">
        <v>17</v>
      </c>
      <c r="K1250" s="168" t="s">
        <v>150</v>
      </c>
      <c r="L1250" s="169" t="s">
        <v>156</v>
      </c>
      <c r="M1250" s="170"/>
      <c r="O1250" s="158"/>
      <c r="P1250" s="158"/>
    </row>
    <row r="1251" spans="1:16">
      <c r="A1251" s="159" t="s">
        <v>1338</v>
      </c>
      <c r="B1251" s="160" t="s">
        <v>1663</v>
      </c>
      <c r="C1251" s="161">
        <v>3.8005462517070399</v>
      </c>
      <c r="D1251" s="162">
        <v>0.734412402611341</v>
      </c>
      <c r="E1251" s="163">
        <v>0.89259999999999995</v>
      </c>
      <c r="F1251" s="164">
        <v>1</v>
      </c>
      <c r="G1251" s="165">
        <f t="shared" si="19"/>
        <v>0.89259999999999995</v>
      </c>
      <c r="H1251" s="166">
        <f>ROUND('2-Calculator'!$G$23*E1251,2)</f>
        <v>4788.8</v>
      </c>
      <c r="I1251" s="167" t="s">
        <v>18</v>
      </c>
      <c r="J1251" s="167" t="s">
        <v>17</v>
      </c>
      <c r="K1251" s="168" t="s">
        <v>150</v>
      </c>
      <c r="L1251" s="169" t="s">
        <v>156</v>
      </c>
      <c r="M1251" s="170"/>
      <c r="O1251" s="158"/>
      <c r="P1251" s="158"/>
    </row>
    <row r="1252" spans="1:16">
      <c r="A1252" s="172" t="s">
        <v>1339</v>
      </c>
      <c r="B1252" s="173" t="s">
        <v>1663</v>
      </c>
      <c r="C1252" s="174">
        <v>5.7024006622516596</v>
      </c>
      <c r="D1252" s="175">
        <v>1.3160903009193099</v>
      </c>
      <c r="E1252" s="176">
        <v>1.5996999999999999</v>
      </c>
      <c r="F1252" s="177">
        <v>1</v>
      </c>
      <c r="G1252" s="176">
        <f t="shared" si="19"/>
        <v>1.5996999999999999</v>
      </c>
      <c r="H1252" s="178">
        <f>ROUND('2-Calculator'!$G$23*E1252,2)</f>
        <v>8582.39</v>
      </c>
      <c r="I1252" s="179" t="s">
        <v>18</v>
      </c>
      <c r="J1252" s="179" t="s">
        <v>17</v>
      </c>
      <c r="K1252" s="180" t="s">
        <v>150</v>
      </c>
      <c r="L1252" s="181" t="s">
        <v>156</v>
      </c>
      <c r="M1252" s="170"/>
      <c r="O1252" s="158"/>
      <c r="P1252" s="158"/>
    </row>
    <row r="1253" spans="1:16">
      <c r="A1253" s="182" t="s">
        <v>1340</v>
      </c>
      <c r="B1253" s="183" t="s">
        <v>1664</v>
      </c>
      <c r="C1253" s="184">
        <v>3.0341441642490499</v>
      </c>
      <c r="D1253" s="185">
        <v>0.533298191926456</v>
      </c>
      <c r="E1253" s="186">
        <v>0.6482</v>
      </c>
      <c r="F1253" s="187">
        <v>1</v>
      </c>
      <c r="G1253" s="165">
        <f t="shared" si="19"/>
        <v>0.6482</v>
      </c>
      <c r="H1253" s="166">
        <f>ROUND('2-Calculator'!$G$23*E1253,2)</f>
        <v>3477.59</v>
      </c>
      <c r="I1253" s="188" t="s">
        <v>18</v>
      </c>
      <c r="J1253" s="188" t="s">
        <v>17</v>
      </c>
      <c r="K1253" s="189" t="s">
        <v>150</v>
      </c>
      <c r="L1253" s="190" t="s">
        <v>156</v>
      </c>
      <c r="M1253" s="170"/>
      <c r="O1253" s="158"/>
      <c r="P1253" s="158"/>
    </row>
    <row r="1254" spans="1:16">
      <c r="A1254" s="159" t="s">
        <v>1341</v>
      </c>
      <c r="B1254" s="160" t="s">
        <v>1664</v>
      </c>
      <c r="C1254" s="161">
        <v>3.7728594915897302</v>
      </c>
      <c r="D1254" s="162">
        <v>0.65501669722114497</v>
      </c>
      <c r="E1254" s="163">
        <v>0.79610000000000003</v>
      </c>
      <c r="F1254" s="164">
        <v>1</v>
      </c>
      <c r="G1254" s="165">
        <f t="shared" si="19"/>
        <v>0.79610000000000003</v>
      </c>
      <c r="H1254" s="166">
        <f>ROUND('2-Calculator'!$G$23*E1254,2)</f>
        <v>4271.08</v>
      </c>
      <c r="I1254" s="167" t="s">
        <v>18</v>
      </c>
      <c r="J1254" s="167" t="s">
        <v>17</v>
      </c>
      <c r="K1254" s="168" t="s">
        <v>150</v>
      </c>
      <c r="L1254" s="169" t="s">
        <v>156</v>
      </c>
      <c r="M1254" s="170"/>
      <c r="O1254" s="158"/>
      <c r="P1254" s="158"/>
    </row>
    <row r="1255" spans="1:16">
      <c r="A1255" s="159" t="s">
        <v>1342</v>
      </c>
      <c r="B1255" s="160" t="s">
        <v>1664</v>
      </c>
      <c r="C1255" s="161">
        <v>5.5126655821519899</v>
      </c>
      <c r="D1255" s="162">
        <v>0.95985355624837998</v>
      </c>
      <c r="E1255" s="163">
        <v>1.1667000000000001</v>
      </c>
      <c r="F1255" s="164">
        <v>1</v>
      </c>
      <c r="G1255" s="165">
        <f t="shared" si="19"/>
        <v>1.1667000000000001</v>
      </c>
      <c r="H1255" s="166">
        <f>ROUND('2-Calculator'!$G$23*E1255,2)</f>
        <v>6259.35</v>
      </c>
      <c r="I1255" s="167" t="s">
        <v>18</v>
      </c>
      <c r="J1255" s="167" t="s">
        <v>17</v>
      </c>
      <c r="K1255" s="168" t="s">
        <v>150</v>
      </c>
      <c r="L1255" s="169" t="s">
        <v>156</v>
      </c>
      <c r="M1255" s="170"/>
      <c r="O1255" s="158"/>
      <c r="P1255" s="158"/>
    </row>
    <row r="1256" spans="1:16">
      <c r="A1256" s="172" t="s">
        <v>1343</v>
      </c>
      <c r="B1256" s="173" t="s">
        <v>1664</v>
      </c>
      <c r="C1256" s="174">
        <v>9.1644628099173495</v>
      </c>
      <c r="D1256" s="175">
        <v>1.71483256869492</v>
      </c>
      <c r="E1256" s="176">
        <v>2.0842999999999998</v>
      </c>
      <c r="F1256" s="177">
        <v>1</v>
      </c>
      <c r="G1256" s="176">
        <f t="shared" si="19"/>
        <v>2.0842999999999998</v>
      </c>
      <c r="H1256" s="178">
        <f>ROUND('2-Calculator'!$G$23*E1256,2)</f>
        <v>11182.27</v>
      </c>
      <c r="I1256" s="179" t="s">
        <v>18</v>
      </c>
      <c r="J1256" s="179" t="s">
        <v>17</v>
      </c>
      <c r="K1256" s="180" t="s">
        <v>150</v>
      </c>
      <c r="L1256" s="181" t="s">
        <v>156</v>
      </c>
      <c r="M1256" s="170"/>
      <c r="O1256" s="158"/>
      <c r="P1256" s="158"/>
    </row>
    <row r="1257" spans="1:16">
      <c r="A1257" s="182" t="s">
        <v>1344</v>
      </c>
      <c r="B1257" s="183" t="s">
        <v>1883</v>
      </c>
      <c r="C1257" s="184">
        <v>2.1882911392405102</v>
      </c>
      <c r="D1257" s="185">
        <v>0.36191548845039501</v>
      </c>
      <c r="E1257" s="186">
        <v>0.43990000000000001</v>
      </c>
      <c r="F1257" s="187">
        <v>1</v>
      </c>
      <c r="G1257" s="165">
        <f t="shared" si="19"/>
        <v>0.43990000000000001</v>
      </c>
      <c r="H1257" s="166">
        <f>ROUND('2-Calculator'!$G$23*E1257,2)</f>
        <v>2360.06</v>
      </c>
      <c r="I1257" s="188" t="s">
        <v>18</v>
      </c>
      <c r="J1257" s="188" t="s">
        <v>17</v>
      </c>
      <c r="K1257" s="189" t="s">
        <v>150</v>
      </c>
      <c r="L1257" s="190" t="s">
        <v>156</v>
      </c>
      <c r="M1257" s="170"/>
      <c r="O1257" s="158"/>
      <c r="P1257" s="158"/>
    </row>
    <row r="1258" spans="1:16">
      <c r="A1258" s="159" t="s">
        <v>1345</v>
      </c>
      <c r="B1258" s="160" t="s">
        <v>1883</v>
      </c>
      <c r="C1258" s="161">
        <v>3.3531182795698902</v>
      </c>
      <c r="D1258" s="162">
        <v>0.51100569106286797</v>
      </c>
      <c r="E1258" s="163">
        <v>0.62109999999999999</v>
      </c>
      <c r="F1258" s="164">
        <v>1</v>
      </c>
      <c r="G1258" s="165">
        <f t="shared" si="19"/>
        <v>0.62109999999999999</v>
      </c>
      <c r="H1258" s="166">
        <f>ROUND('2-Calculator'!$G$23*E1258,2)</f>
        <v>3332.2</v>
      </c>
      <c r="I1258" s="167" t="s">
        <v>18</v>
      </c>
      <c r="J1258" s="167" t="s">
        <v>17</v>
      </c>
      <c r="K1258" s="168" t="s">
        <v>150</v>
      </c>
      <c r="L1258" s="169" t="s">
        <v>156</v>
      </c>
      <c r="M1258" s="170"/>
      <c r="O1258" s="158"/>
      <c r="P1258" s="158"/>
    </row>
    <row r="1259" spans="1:16">
      <c r="A1259" s="159" t="s">
        <v>1346</v>
      </c>
      <c r="B1259" s="160" t="s">
        <v>1883</v>
      </c>
      <c r="C1259" s="161">
        <v>5.5143084260731303</v>
      </c>
      <c r="D1259" s="162">
        <v>0.85234444836768797</v>
      </c>
      <c r="E1259" s="163">
        <v>1.0359</v>
      </c>
      <c r="F1259" s="164">
        <v>1</v>
      </c>
      <c r="G1259" s="165">
        <f t="shared" si="19"/>
        <v>1.0359</v>
      </c>
      <c r="H1259" s="166">
        <f>ROUND('2-Calculator'!$G$23*E1259,2)</f>
        <v>5557.6</v>
      </c>
      <c r="I1259" s="167" t="s">
        <v>18</v>
      </c>
      <c r="J1259" s="167" t="s">
        <v>17</v>
      </c>
      <c r="K1259" s="168" t="s">
        <v>150</v>
      </c>
      <c r="L1259" s="169" t="s">
        <v>156</v>
      </c>
      <c r="M1259" s="170"/>
      <c r="O1259" s="158"/>
      <c r="P1259" s="158"/>
    </row>
    <row r="1260" spans="1:16">
      <c r="A1260" s="172" t="s">
        <v>1347</v>
      </c>
      <c r="B1260" s="173" t="s">
        <v>1883</v>
      </c>
      <c r="C1260" s="174">
        <v>9.3598673300165807</v>
      </c>
      <c r="D1260" s="175">
        <v>1.96482945119382</v>
      </c>
      <c r="E1260" s="176">
        <v>2.3881999999999999</v>
      </c>
      <c r="F1260" s="177">
        <v>1</v>
      </c>
      <c r="G1260" s="176">
        <f t="shared" si="19"/>
        <v>2.3881999999999999</v>
      </c>
      <c r="H1260" s="178">
        <f>ROUND('2-Calculator'!$G$23*E1260,2)</f>
        <v>12812.69</v>
      </c>
      <c r="I1260" s="179" t="s">
        <v>18</v>
      </c>
      <c r="J1260" s="179" t="s">
        <v>17</v>
      </c>
      <c r="K1260" s="180" t="s">
        <v>150</v>
      </c>
      <c r="L1260" s="181" t="s">
        <v>156</v>
      </c>
      <c r="M1260" s="170"/>
      <c r="O1260" s="158"/>
      <c r="P1260" s="158"/>
    </row>
    <row r="1261" spans="1:16">
      <c r="A1261" s="182" t="s">
        <v>1348</v>
      </c>
      <c r="B1261" s="183" t="s">
        <v>1665</v>
      </c>
      <c r="C1261" s="184">
        <v>1.7955239064089501</v>
      </c>
      <c r="D1261" s="185">
        <v>0.478320364804456</v>
      </c>
      <c r="E1261" s="186">
        <v>0.58140000000000003</v>
      </c>
      <c r="F1261" s="187">
        <v>1</v>
      </c>
      <c r="G1261" s="165">
        <f t="shared" si="19"/>
        <v>0.58140000000000003</v>
      </c>
      <c r="H1261" s="166">
        <f>ROUND('2-Calculator'!$G$23*E1261,2)</f>
        <v>3119.21</v>
      </c>
      <c r="I1261" s="188" t="s">
        <v>18</v>
      </c>
      <c r="J1261" s="188" t="s">
        <v>17</v>
      </c>
      <c r="K1261" s="189" t="s">
        <v>150</v>
      </c>
      <c r="L1261" s="190" t="s">
        <v>156</v>
      </c>
      <c r="M1261" s="170"/>
      <c r="O1261" s="158"/>
      <c r="P1261" s="158"/>
    </row>
    <row r="1262" spans="1:16">
      <c r="A1262" s="159" t="s">
        <v>1349</v>
      </c>
      <c r="B1262" s="160" t="s">
        <v>1665</v>
      </c>
      <c r="C1262" s="161">
        <v>2.4988610478359901</v>
      </c>
      <c r="D1262" s="162">
        <v>0.51256663765410304</v>
      </c>
      <c r="E1262" s="163">
        <v>0.62309999999999999</v>
      </c>
      <c r="F1262" s="164">
        <v>1</v>
      </c>
      <c r="G1262" s="165">
        <f t="shared" si="19"/>
        <v>0.62309999999999999</v>
      </c>
      <c r="H1262" s="166">
        <f>ROUND('2-Calculator'!$G$23*E1262,2)</f>
        <v>3342.93</v>
      </c>
      <c r="I1262" s="167" t="s">
        <v>18</v>
      </c>
      <c r="J1262" s="167" t="s">
        <v>17</v>
      </c>
      <c r="K1262" s="168" t="s">
        <v>150</v>
      </c>
      <c r="L1262" s="169" t="s">
        <v>156</v>
      </c>
      <c r="M1262" s="170"/>
      <c r="O1262" s="158"/>
      <c r="P1262" s="158"/>
    </row>
    <row r="1263" spans="1:16">
      <c r="A1263" s="159" t="s">
        <v>1350</v>
      </c>
      <c r="B1263" s="160" t="s">
        <v>1665</v>
      </c>
      <c r="C1263" s="161">
        <v>3.40046189376443</v>
      </c>
      <c r="D1263" s="162">
        <v>0.69162972107100895</v>
      </c>
      <c r="E1263" s="163">
        <v>0.84060000000000001</v>
      </c>
      <c r="F1263" s="164">
        <v>1</v>
      </c>
      <c r="G1263" s="165">
        <f t="shared" si="19"/>
        <v>0.84060000000000001</v>
      </c>
      <c r="H1263" s="166">
        <f>ROUND('2-Calculator'!$G$23*E1263,2)</f>
        <v>4509.82</v>
      </c>
      <c r="I1263" s="167" t="s">
        <v>18</v>
      </c>
      <c r="J1263" s="167" t="s">
        <v>17</v>
      </c>
      <c r="K1263" s="168" t="s">
        <v>150</v>
      </c>
      <c r="L1263" s="169" t="s">
        <v>156</v>
      </c>
      <c r="M1263" s="170"/>
      <c r="O1263" s="158"/>
      <c r="P1263" s="158"/>
    </row>
    <row r="1264" spans="1:16">
      <c r="A1264" s="172" t="s">
        <v>1351</v>
      </c>
      <c r="B1264" s="173" t="s">
        <v>1665</v>
      </c>
      <c r="C1264" s="174">
        <v>5.4789957742977897</v>
      </c>
      <c r="D1264" s="175">
        <v>1.2953817615469501</v>
      </c>
      <c r="E1264" s="176">
        <v>1.5745</v>
      </c>
      <c r="F1264" s="177">
        <v>1</v>
      </c>
      <c r="G1264" s="176">
        <f t="shared" si="19"/>
        <v>1.5745</v>
      </c>
      <c r="H1264" s="178">
        <f>ROUND('2-Calculator'!$G$23*E1264,2)</f>
        <v>8447.19</v>
      </c>
      <c r="I1264" s="179" t="s">
        <v>18</v>
      </c>
      <c r="J1264" s="179" t="s">
        <v>17</v>
      </c>
      <c r="K1264" s="180" t="s">
        <v>150</v>
      </c>
      <c r="L1264" s="181" t="s">
        <v>156</v>
      </c>
      <c r="M1264" s="170"/>
      <c r="O1264" s="158"/>
      <c r="P1264" s="158"/>
    </row>
    <row r="1265" spans="1:16">
      <c r="A1265" s="182" t="s">
        <v>1352</v>
      </c>
      <c r="B1265" s="183" t="s">
        <v>1884</v>
      </c>
      <c r="C1265" s="184">
        <v>2.2658030135979401</v>
      </c>
      <c r="D1265" s="185">
        <v>0.37246040141810899</v>
      </c>
      <c r="E1265" s="186">
        <v>0.45279999999999998</v>
      </c>
      <c r="F1265" s="187">
        <v>1</v>
      </c>
      <c r="G1265" s="165">
        <f t="shared" si="19"/>
        <v>0.45279999999999998</v>
      </c>
      <c r="H1265" s="166">
        <f>ROUND('2-Calculator'!$G$23*E1265,2)</f>
        <v>2429.27</v>
      </c>
      <c r="I1265" s="188" t="s">
        <v>18</v>
      </c>
      <c r="J1265" s="188" t="s">
        <v>17</v>
      </c>
      <c r="K1265" s="189" t="s">
        <v>150</v>
      </c>
      <c r="L1265" s="190" t="s">
        <v>156</v>
      </c>
      <c r="M1265" s="170"/>
      <c r="O1265" s="158"/>
      <c r="P1265" s="158"/>
    </row>
    <row r="1266" spans="1:16">
      <c r="A1266" s="159" t="s">
        <v>1353</v>
      </c>
      <c r="B1266" s="160" t="s">
        <v>1884</v>
      </c>
      <c r="C1266" s="161">
        <v>3.03280879761832</v>
      </c>
      <c r="D1266" s="162">
        <v>0.46442530000636301</v>
      </c>
      <c r="E1266" s="163">
        <v>0.5645</v>
      </c>
      <c r="F1266" s="164">
        <v>1</v>
      </c>
      <c r="G1266" s="165">
        <f t="shared" si="19"/>
        <v>0.5645</v>
      </c>
      <c r="H1266" s="166">
        <f>ROUND('2-Calculator'!$G$23*E1266,2)</f>
        <v>3028.54</v>
      </c>
      <c r="I1266" s="167" t="s">
        <v>18</v>
      </c>
      <c r="J1266" s="167" t="s">
        <v>17</v>
      </c>
      <c r="K1266" s="168" t="s">
        <v>150</v>
      </c>
      <c r="L1266" s="169" t="s">
        <v>156</v>
      </c>
      <c r="M1266" s="170"/>
      <c r="O1266" s="158"/>
      <c r="P1266" s="158"/>
    </row>
    <row r="1267" spans="1:16">
      <c r="A1267" s="159" t="s">
        <v>1354</v>
      </c>
      <c r="B1267" s="160" t="s">
        <v>1884</v>
      </c>
      <c r="C1267" s="161">
        <v>4.12220868859115</v>
      </c>
      <c r="D1267" s="162">
        <v>0.75478332948759297</v>
      </c>
      <c r="E1267" s="163">
        <v>0.91739999999999999</v>
      </c>
      <c r="F1267" s="164">
        <v>1</v>
      </c>
      <c r="G1267" s="165">
        <f t="shared" si="19"/>
        <v>0.91739999999999999</v>
      </c>
      <c r="H1267" s="166">
        <f>ROUND('2-Calculator'!$G$23*E1267,2)</f>
        <v>4921.8500000000004</v>
      </c>
      <c r="I1267" s="167" t="s">
        <v>18</v>
      </c>
      <c r="J1267" s="167" t="s">
        <v>17</v>
      </c>
      <c r="K1267" s="168" t="s">
        <v>150</v>
      </c>
      <c r="L1267" s="169" t="s">
        <v>156</v>
      </c>
      <c r="M1267" s="170"/>
      <c r="O1267" s="158"/>
      <c r="P1267" s="158"/>
    </row>
    <row r="1268" spans="1:16">
      <c r="A1268" s="172" t="s">
        <v>1355</v>
      </c>
      <c r="B1268" s="173" t="s">
        <v>1884</v>
      </c>
      <c r="C1268" s="174">
        <v>6.2068702290076301</v>
      </c>
      <c r="D1268" s="175">
        <v>1.4155603337163101</v>
      </c>
      <c r="E1268" s="176">
        <v>1.7205999999999999</v>
      </c>
      <c r="F1268" s="177">
        <v>1</v>
      </c>
      <c r="G1268" s="176">
        <f t="shared" si="19"/>
        <v>1.7205999999999999</v>
      </c>
      <c r="H1268" s="178">
        <f>ROUND('2-Calculator'!$G$23*E1268,2)</f>
        <v>9231.02</v>
      </c>
      <c r="I1268" s="179" t="s">
        <v>18</v>
      </c>
      <c r="J1268" s="179" t="s">
        <v>17</v>
      </c>
      <c r="K1268" s="180" t="s">
        <v>150</v>
      </c>
      <c r="L1268" s="181" t="s">
        <v>156</v>
      </c>
      <c r="M1268" s="170"/>
      <c r="O1268" s="158"/>
      <c r="P1268" s="158"/>
    </row>
    <row r="1269" spans="1:16">
      <c r="A1269" s="182" t="s">
        <v>1356</v>
      </c>
      <c r="B1269" s="183" t="s">
        <v>1885</v>
      </c>
      <c r="C1269" s="184">
        <v>7.5</v>
      </c>
      <c r="D1269" s="185">
        <v>1.5646516131945301</v>
      </c>
      <c r="E1269" s="186">
        <v>1.9018999999999999</v>
      </c>
      <c r="F1269" s="187">
        <v>1</v>
      </c>
      <c r="G1269" s="165">
        <f t="shared" si="19"/>
        <v>1.9018999999999999</v>
      </c>
      <c r="H1269" s="166">
        <f>ROUND('2-Calculator'!$G$23*E1269,2)</f>
        <v>10203.69</v>
      </c>
      <c r="I1269" s="188" t="s">
        <v>18</v>
      </c>
      <c r="J1269" s="188" t="s">
        <v>17</v>
      </c>
      <c r="K1269" s="189" t="s">
        <v>150</v>
      </c>
      <c r="L1269" s="190" t="s">
        <v>156</v>
      </c>
      <c r="M1269" s="170"/>
      <c r="O1269" s="158"/>
      <c r="P1269" s="158"/>
    </row>
    <row r="1270" spans="1:16">
      <c r="A1270" s="159" t="s">
        <v>1357</v>
      </c>
      <c r="B1270" s="160" t="s">
        <v>1885</v>
      </c>
      <c r="C1270" s="161">
        <v>7.5</v>
      </c>
      <c r="D1270" s="162">
        <v>1.78100079069535</v>
      </c>
      <c r="E1270" s="163">
        <v>2.1648000000000001</v>
      </c>
      <c r="F1270" s="164">
        <v>1</v>
      </c>
      <c r="G1270" s="165">
        <f t="shared" si="19"/>
        <v>2.1648000000000001</v>
      </c>
      <c r="H1270" s="166">
        <f>ROUND('2-Calculator'!$G$23*E1270,2)</f>
        <v>11614.15</v>
      </c>
      <c r="I1270" s="167" t="s">
        <v>18</v>
      </c>
      <c r="J1270" s="167" t="s">
        <v>17</v>
      </c>
      <c r="K1270" s="168" t="s">
        <v>150</v>
      </c>
      <c r="L1270" s="169" t="s">
        <v>156</v>
      </c>
      <c r="M1270" s="170"/>
      <c r="O1270" s="158"/>
      <c r="P1270" s="158"/>
    </row>
    <row r="1271" spans="1:16">
      <c r="A1271" s="159" t="s">
        <v>1358</v>
      </c>
      <c r="B1271" s="160" t="s">
        <v>1885</v>
      </c>
      <c r="C1271" s="161">
        <v>22.694267515923599</v>
      </c>
      <c r="D1271" s="162">
        <v>5.4820298791100104</v>
      </c>
      <c r="E1271" s="163">
        <v>6.6631999999999998</v>
      </c>
      <c r="F1271" s="164">
        <v>1</v>
      </c>
      <c r="G1271" s="165">
        <f t="shared" si="19"/>
        <v>6.6631999999999998</v>
      </c>
      <c r="H1271" s="166">
        <f>ROUND('2-Calculator'!$G$23*E1271,2)</f>
        <v>35748.07</v>
      </c>
      <c r="I1271" s="167" t="s">
        <v>18</v>
      </c>
      <c r="J1271" s="167" t="s">
        <v>17</v>
      </c>
      <c r="K1271" s="168" t="s">
        <v>150</v>
      </c>
      <c r="L1271" s="169" t="s">
        <v>156</v>
      </c>
      <c r="M1271" s="170"/>
      <c r="O1271" s="158"/>
      <c r="P1271" s="158"/>
    </row>
    <row r="1272" spans="1:16">
      <c r="A1272" s="172" t="s">
        <v>1359</v>
      </c>
      <c r="B1272" s="173" t="s">
        <v>1885</v>
      </c>
      <c r="C1272" s="174">
        <v>40.488038277511997</v>
      </c>
      <c r="D1272" s="175">
        <v>16.4404612905271</v>
      </c>
      <c r="E1272" s="176">
        <v>19.983000000000001</v>
      </c>
      <c r="F1272" s="177">
        <v>1</v>
      </c>
      <c r="G1272" s="176">
        <f t="shared" si="19"/>
        <v>19.983000000000001</v>
      </c>
      <c r="H1272" s="178">
        <f>ROUND('2-Calculator'!$G$23*E1272,2)</f>
        <v>107208.8</v>
      </c>
      <c r="I1272" s="179" t="s">
        <v>18</v>
      </c>
      <c r="J1272" s="179" t="s">
        <v>17</v>
      </c>
      <c r="K1272" s="180" t="s">
        <v>150</v>
      </c>
      <c r="L1272" s="181" t="s">
        <v>156</v>
      </c>
      <c r="M1272" s="170"/>
      <c r="O1272" s="158"/>
      <c r="P1272" s="158"/>
    </row>
    <row r="1273" spans="1:16">
      <c r="A1273" s="182" t="s">
        <v>1360</v>
      </c>
      <c r="B1273" s="183" t="s">
        <v>1886</v>
      </c>
      <c r="C1273" s="184">
        <v>4.3960255500354899</v>
      </c>
      <c r="D1273" s="185">
        <v>1.1165520926066099</v>
      </c>
      <c r="E1273" s="186">
        <v>1.3572</v>
      </c>
      <c r="F1273" s="187">
        <v>1</v>
      </c>
      <c r="G1273" s="165">
        <f t="shared" si="19"/>
        <v>1.3572</v>
      </c>
      <c r="H1273" s="166">
        <f>ROUND('2-Calculator'!$G$23*E1273,2)</f>
        <v>7281.38</v>
      </c>
      <c r="I1273" s="188" t="s">
        <v>18</v>
      </c>
      <c r="J1273" s="188" t="s">
        <v>17</v>
      </c>
      <c r="K1273" s="189" t="s">
        <v>150</v>
      </c>
      <c r="L1273" s="190" t="s">
        <v>156</v>
      </c>
      <c r="M1273" s="170"/>
      <c r="O1273" s="158"/>
      <c r="P1273" s="158"/>
    </row>
    <row r="1274" spans="1:16">
      <c r="A1274" s="159" t="s">
        <v>1361</v>
      </c>
      <c r="B1274" s="160" t="s">
        <v>1886</v>
      </c>
      <c r="C1274" s="161">
        <v>7.91919711785898</v>
      </c>
      <c r="D1274" s="162">
        <v>1.74458280749118</v>
      </c>
      <c r="E1274" s="163">
        <v>2.1204999999999998</v>
      </c>
      <c r="F1274" s="164">
        <v>1</v>
      </c>
      <c r="G1274" s="165">
        <f t="shared" si="19"/>
        <v>2.1204999999999998</v>
      </c>
      <c r="H1274" s="166">
        <f>ROUND('2-Calculator'!$G$23*E1274,2)</f>
        <v>11376.48</v>
      </c>
      <c r="I1274" s="167" t="s">
        <v>18</v>
      </c>
      <c r="J1274" s="167" t="s">
        <v>17</v>
      </c>
      <c r="K1274" s="168" t="s">
        <v>150</v>
      </c>
      <c r="L1274" s="169" t="s">
        <v>156</v>
      </c>
      <c r="M1274" s="170"/>
      <c r="O1274" s="158"/>
      <c r="P1274" s="158"/>
    </row>
    <row r="1275" spans="1:16">
      <c r="A1275" s="159" t="s">
        <v>1362</v>
      </c>
      <c r="B1275" s="160" t="s">
        <v>1886</v>
      </c>
      <c r="C1275" s="161">
        <v>13.889388489208599</v>
      </c>
      <c r="D1275" s="162">
        <v>3.16076930294571</v>
      </c>
      <c r="E1275" s="163">
        <v>3.8418999999999999</v>
      </c>
      <c r="F1275" s="164">
        <v>1</v>
      </c>
      <c r="G1275" s="165">
        <f t="shared" si="19"/>
        <v>3.8418999999999999</v>
      </c>
      <c r="H1275" s="166">
        <f>ROUND('2-Calculator'!$G$23*E1275,2)</f>
        <v>20611.79</v>
      </c>
      <c r="I1275" s="167" t="s">
        <v>18</v>
      </c>
      <c r="J1275" s="167" t="s">
        <v>17</v>
      </c>
      <c r="K1275" s="168" t="s">
        <v>150</v>
      </c>
      <c r="L1275" s="169" t="s">
        <v>156</v>
      </c>
      <c r="M1275" s="170"/>
      <c r="O1275" s="158"/>
      <c r="P1275" s="158"/>
    </row>
    <row r="1276" spans="1:16">
      <c r="A1276" s="172" t="s">
        <v>1363</v>
      </c>
      <c r="B1276" s="173" t="s">
        <v>1886</v>
      </c>
      <c r="C1276" s="174">
        <v>27.170731707317099</v>
      </c>
      <c r="D1276" s="175">
        <v>7.87100259041397</v>
      </c>
      <c r="E1276" s="176">
        <v>9.5670000000000002</v>
      </c>
      <c r="F1276" s="177">
        <v>1</v>
      </c>
      <c r="G1276" s="176">
        <f t="shared" si="19"/>
        <v>9.5670000000000002</v>
      </c>
      <c r="H1276" s="178">
        <f>ROUND('2-Calculator'!$G$23*E1276,2)</f>
        <v>51326.96</v>
      </c>
      <c r="I1276" s="179" t="s">
        <v>18</v>
      </c>
      <c r="J1276" s="179" t="s">
        <v>17</v>
      </c>
      <c r="K1276" s="180" t="s">
        <v>150</v>
      </c>
      <c r="L1276" s="181" t="s">
        <v>156</v>
      </c>
      <c r="M1276" s="170"/>
      <c r="O1276" s="158"/>
      <c r="P1276" s="158"/>
    </row>
    <row r="1277" spans="1:16">
      <c r="A1277" s="182" t="s">
        <v>1364</v>
      </c>
      <c r="B1277" s="183" t="s">
        <v>1887</v>
      </c>
      <c r="C1277" s="184">
        <v>3.2488479262672798</v>
      </c>
      <c r="D1277" s="185">
        <v>0.44767195784749603</v>
      </c>
      <c r="E1277" s="186">
        <v>0.54420000000000002</v>
      </c>
      <c r="F1277" s="187">
        <v>1</v>
      </c>
      <c r="G1277" s="165">
        <f t="shared" si="19"/>
        <v>0.54420000000000002</v>
      </c>
      <c r="H1277" s="166">
        <f>ROUND('2-Calculator'!$G$23*E1277,2)</f>
        <v>2919.63</v>
      </c>
      <c r="I1277" s="188" t="s">
        <v>18</v>
      </c>
      <c r="J1277" s="188" t="s">
        <v>17</v>
      </c>
      <c r="K1277" s="189" t="s">
        <v>150</v>
      </c>
      <c r="L1277" s="190" t="s">
        <v>156</v>
      </c>
      <c r="M1277" s="170"/>
      <c r="O1277" s="158"/>
      <c r="P1277" s="158"/>
    </row>
    <row r="1278" spans="1:16">
      <c r="A1278" s="159" t="s">
        <v>1365</v>
      </c>
      <c r="B1278" s="160" t="s">
        <v>1887</v>
      </c>
      <c r="C1278" s="161">
        <v>4.8225108225108198</v>
      </c>
      <c r="D1278" s="162">
        <v>0.73681786195045595</v>
      </c>
      <c r="E1278" s="163">
        <v>0.89559999999999995</v>
      </c>
      <c r="F1278" s="164">
        <v>1</v>
      </c>
      <c r="G1278" s="165">
        <f t="shared" si="19"/>
        <v>0.89559999999999995</v>
      </c>
      <c r="H1278" s="166">
        <f>ROUND('2-Calculator'!$G$23*E1278,2)</f>
        <v>4804.8900000000003</v>
      </c>
      <c r="I1278" s="167" t="s">
        <v>18</v>
      </c>
      <c r="J1278" s="167" t="s">
        <v>17</v>
      </c>
      <c r="K1278" s="168" t="s">
        <v>150</v>
      </c>
      <c r="L1278" s="169" t="s">
        <v>156</v>
      </c>
      <c r="M1278" s="170"/>
      <c r="O1278" s="158"/>
      <c r="P1278" s="158"/>
    </row>
    <row r="1279" spans="1:16">
      <c r="A1279" s="159" t="s">
        <v>1366</v>
      </c>
      <c r="B1279" s="160" t="s">
        <v>1887</v>
      </c>
      <c r="C1279" s="161">
        <v>7.171875</v>
      </c>
      <c r="D1279" s="162">
        <v>1.0202477074652201</v>
      </c>
      <c r="E1279" s="163">
        <v>1.24</v>
      </c>
      <c r="F1279" s="164">
        <v>1</v>
      </c>
      <c r="G1279" s="165">
        <f t="shared" si="19"/>
        <v>1.24</v>
      </c>
      <c r="H1279" s="166">
        <f>ROUND('2-Calculator'!$G$23*E1279,2)</f>
        <v>6652.6</v>
      </c>
      <c r="I1279" s="167" t="s">
        <v>18</v>
      </c>
      <c r="J1279" s="167" t="s">
        <v>17</v>
      </c>
      <c r="K1279" s="168" t="s">
        <v>150</v>
      </c>
      <c r="L1279" s="169" t="s">
        <v>156</v>
      </c>
      <c r="M1279" s="170"/>
      <c r="O1279" s="158"/>
      <c r="P1279" s="158"/>
    </row>
    <row r="1280" spans="1:16">
      <c r="A1280" s="172" t="s">
        <v>1367</v>
      </c>
      <c r="B1280" s="173" t="s">
        <v>1887</v>
      </c>
      <c r="C1280" s="174">
        <v>13.0514285714286</v>
      </c>
      <c r="D1280" s="175">
        <v>3.1782649931779798</v>
      </c>
      <c r="E1280" s="176">
        <v>3.8631000000000002</v>
      </c>
      <c r="F1280" s="177">
        <v>1</v>
      </c>
      <c r="G1280" s="176">
        <f t="shared" si="19"/>
        <v>3.8631000000000002</v>
      </c>
      <c r="H1280" s="178">
        <f>ROUND('2-Calculator'!$G$23*E1280,2)</f>
        <v>20725.53</v>
      </c>
      <c r="I1280" s="179" t="s">
        <v>18</v>
      </c>
      <c r="J1280" s="179" t="s">
        <v>17</v>
      </c>
      <c r="K1280" s="180" t="s">
        <v>150</v>
      </c>
      <c r="L1280" s="181" t="s">
        <v>156</v>
      </c>
      <c r="M1280" s="170"/>
      <c r="O1280" s="158"/>
      <c r="P1280" s="158"/>
    </row>
    <row r="1281" spans="1:16">
      <c r="A1281" s="182" t="s">
        <v>1368</v>
      </c>
      <c r="B1281" s="183" t="s">
        <v>1888</v>
      </c>
      <c r="C1281" s="184">
        <v>2.3836951705804199</v>
      </c>
      <c r="D1281" s="185">
        <v>0.33190232613762899</v>
      </c>
      <c r="E1281" s="186">
        <v>0.40339999999999998</v>
      </c>
      <c r="F1281" s="187">
        <v>1</v>
      </c>
      <c r="G1281" s="165">
        <f t="shared" si="19"/>
        <v>0.40339999999999998</v>
      </c>
      <c r="H1281" s="166">
        <f>ROUND('2-Calculator'!$G$23*E1281,2)</f>
        <v>2164.2399999999998</v>
      </c>
      <c r="I1281" s="188" t="s">
        <v>18</v>
      </c>
      <c r="J1281" s="188" t="s">
        <v>17</v>
      </c>
      <c r="K1281" s="189" t="s">
        <v>150</v>
      </c>
      <c r="L1281" s="190" t="s">
        <v>156</v>
      </c>
      <c r="M1281" s="170"/>
      <c r="O1281" s="158"/>
      <c r="P1281" s="158"/>
    </row>
    <row r="1282" spans="1:16">
      <c r="A1282" s="159" t="s">
        <v>1369</v>
      </c>
      <c r="B1282" s="160" t="s">
        <v>1888</v>
      </c>
      <c r="C1282" s="161">
        <v>3.9788519637462199</v>
      </c>
      <c r="D1282" s="162">
        <v>0.58304287592155402</v>
      </c>
      <c r="E1282" s="163">
        <v>0.70860000000000001</v>
      </c>
      <c r="F1282" s="164">
        <v>1</v>
      </c>
      <c r="G1282" s="165">
        <f t="shared" si="19"/>
        <v>0.70860000000000001</v>
      </c>
      <c r="H1282" s="166">
        <f>ROUND('2-Calculator'!$G$23*E1282,2)</f>
        <v>3801.64</v>
      </c>
      <c r="I1282" s="167" t="s">
        <v>18</v>
      </c>
      <c r="J1282" s="167" t="s">
        <v>17</v>
      </c>
      <c r="K1282" s="168" t="s">
        <v>150</v>
      </c>
      <c r="L1282" s="169" t="s">
        <v>156</v>
      </c>
      <c r="M1282" s="170"/>
      <c r="O1282" s="158"/>
      <c r="P1282" s="158"/>
    </row>
    <row r="1283" spans="1:16">
      <c r="A1283" s="159" t="s">
        <v>1370</v>
      </c>
      <c r="B1283" s="160" t="s">
        <v>1888</v>
      </c>
      <c r="C1283" s="161">
        <v>5.8915401301518404</v>
      </c>
      <c r="D1283" s="162">
        <v>1.0157075348009099</v>
      </c>
      <c r="E1283" s="163">
        <v>1.2345999999999999</v>
      </c>
      <c r="F1283" s="164">
        <v>1</v>
      </c>
      <c r="G1283" s="165">
        <f t="shared" si="19"/>
        <v>1.2345999999999999</v>
      </c>
      <c r="H1283" s="166">
        <f>ROUND('2-Calculator'!$G$23*E1283,2)</f>
        <v>6623.63</v>
      </c>
      <c r="I1283" s="167" t="s">
        <v>18</v>
      </c>
      <c r="J1283" s="167" t="s">
        <v>17</v>
      </c>
      <c r="K1283" s="168" t="s">
        <v>150</v>
      </c>
      <c r="L1283" s="169" t="s">
        <v>156</v>
      </c>
      <c r="M1283" s="170"/>
      <c r="O1283" s="158"/>
      <c r="P1283" s="158"/>
    </row>
    <row r="1284" spans="1:16">
      <c r="A1284" s="172" t="s">
        <v>1371</v>
      </c>
      <c r="B1284" s="173" t="s">
        <v>1888</v>
      </c>
      <c r="C1284" s="174">
        <v>11.157894736842101</v>
      </c>
      <c r="D1284" s="175">
        <v>2.14752378024229</v>
      </c>
      <c r="E1284" s="176">
        <v>2.6101999999999999</v>
      </c>
      <c r="F1284" s="177">
        <v>1</v>
      </c>
      <c r="G1284" s="176">
        <f t="shared" si="19"/>
        <v>2.6101999999999999</v>
      </c>
      <c r="H1284" s="178">
        <f>ROUND('2-Calculator'!$G$23*E1284,2)</f>
        <v>14003.72</v>
      </c>
      <c r="I1284" s="179" t="s">
        <v>18</v>
      </c>
      <c r="J1284" s="179" t="s">
        <v>17</v>
      </c>
      <c r="K1284" s="180" t="s">
        <v>150</v>
      </c>
      <c r="L1284" s="181" t="s">
        <v>156</v>
      </c>
      <c r="M1284" s="170"/>
      <c r="O1284" s="158"/>
      <c r="P1284" s="158"/>
    </row>
    <row r="1285" spans="1:16">
      <c r="A1285" s="182" t="s">
        <v>1372</v>
      </c>
      <c r="B1285" s="183" t="s">
        <v>1889</v>
      </c>
      <c r="C1285" s="184">
        <v>2.9349427168576101</v>
      </c>
      <c r="D1285" s="185">
        <v>1.5137733609511099</v>
      </c>
      <c r="E1285" s="186">
        <v>1.84</v>
      </c>
      <c r="F1285" s="187">
        <v>1</v>
      </c>
      <c r="G1285" s="165">
        <f t="shared" si="19"/>
        <v>1.84</v>
      </c>
      <c r="H1285" s="166">
        <f>ROUND('2-Calculator'!$G$23*E1285,2)</f>
        <v>9871.6</v>
      </c>
      <c r="I1285" s="188" t="s">
        <v>18</v>
      </c>
      <c r="J1285" s="188" t="s">
        <v>18</v>
      </c>
      <c r="K1285" s="189" t="s">
        <v>1373</v>
      </c>
      <c r="L1285" s="190" t="s">
        <v>1373</v>
      </c>
      <c r="M1285" s="170"/>
      <c r="O1285" s="158"/>
      <c r="P1285" s="158"/>
    </row>
    <row r="1286" spans="1:16">
      <c r="A1286" s="159" t="s">
        <v>1374</v>
      </c>
      <c r="B1286" s="160" t="s">
        <v>1889</v>
      </c>
      <c r="C1286" s="161">
        <v>4.8123205429391804</v>
      </c>
      <c r="D1286" s="162">
        <v>1.98658175012286</v>
      </c>
      <c r="E1286" s="163">
        <v>2.4146999999999998</v>
      </c>
      <c r="F1286" s="164">
        <v>1</v>
      </c>
      <c r="G1286" s="165">
        <f t="shared" si="19"/>
        <v>2.4146999999999998</v>
      </c>
      <c r="H1286" s="166">
        <f>ROUND('2-Calculator'!$G$23*E1286,2)</f>
        <v>12954.87</v>
      </c>
      <c r="I1286" s="167" t="s">
        <v>18</v>
      </c>
      <c r="J1286" s="167" t="s">
        <v>18</v>
      </c>
      <c r="K1286" s="168" t="s">
        <v>1373</v>
      </c>
      <c r="L1286" s="169" t="s">
        <v>1373</v>
      </c>
      <c r="M1286" s="170"/>
      <c r="O1286" s="158"/>
      <c r="P1286" s="158"/>
    </row>
    <row r="1287" spans="1:16">
      <c r="A1287" s="159" t="s">
        <v>1375</v>
      </c>
      <c r="B1287" s="160" t="s">
        <v>1889</v>
      </c>
      <c r="C1287" s="161">
        <v>10.1846774193548</v>
      </c>
      <c r="D1287" s="162">
        <v>2.4784551638210299</v>
      </c>
      <c r="E1287" s="163">
        <v>3.0125999999999999</v>
      </c>
      <c r="F1287" s="164">
        <v>1</v>
      </c>
      <c r="G1287" s="165">
        <f t="shared" si="19"/>
        <v>3.0125999999999999</v>
      </c>
      <c r="H1287" s="166">
        <f>ROUND('2-Calculator'!$G$23*E1287,2)</f>
        <v>16162.6</v>
      </c>
      <c r="I1287" s="167" t="s">
        <v>18</v>
      </c>
      <c r="J1287" s="167" t="s">
        <v>18</v>
      </c>
      <c r="K1287" s="168" t="s">
        <v>1373</v>
      </c>
      <c r="L1287" s="169" t="s">
        <v>1373</v>
      </c>
      <c r="M1287" s="170"/>
      <c r="O1287" s="158"/>
      <c r="P1287" s="158"/>
    </row>
    <row r="1288" spans="1:16">
      <c r="A1288" s="172" t="s">
        <v>1376</v>
      </c>
      <c r="B1288" s="173" t="s">
        <v>1889</v>
      </c>
      <c r="C1288" s="174">
        <v>27.003125000000001</v>
      </c>
      <c r="D1288" s="175">
        <v>4.8135528430518804</v>
      </c>
      <c r="E1288" s="176">
        <v>5.8507999999999996</v>
      </c>
      <c r="F1288" s="177">
        <v>1</v>
      </c>
      <c r="G1288" s="176">
        <f t="shared" si="19"/>
        <v>5.8507999999999996</v>
      </c>
      <c r="H1288" s="178">
        <f>ROUND('2-Calculator'!$G$23*E1288,2)</f>
        <v>31389.54</v>
      </c>
      <c r="I1288" s="179" t="s">
        <v>18</v>
      </c>
      <c r="J1288" s="179" t="s">
        <v>18</v>
      </c>
      <c r="K1288" s="180" t="s">
        <v>1373</v>
      </c>
      <c r="L1288" s="181" t="s">
        <v>1373</v>
      </c>
      <c r="M1288" s="170"/>
      <c r="O1288" s="158"/>
      <c r="P1288" s="158"/>
    </row>
    <row r="1289" spans="1:16">
      <c r="A1289" s="182" t="s">
        <v>1377</v>
      </c>
      <c r="B1289" s="183" t="s">
        <v>1666</v>
      </c>
      <c r="C1289" s="184">
        <v>11.371082433500099</v>
      </c>
      <c r="D1289" s="185">
        <v>0.96194831946330905</v>
      </c>
      <c r="E1289" s="186">
        <v>1.1692</v>
      </c>
      <c r="F1289" s="187">
        <v>1</v>
      </c>
      <c r="G1289" s="165">
        <f t="shared" si="19"/>
        <v>1.1692</v>
      </c>
      <c r="H1289" s="166">
        <f>ROUND('2-Calculator'!$G$23*E1289,2)</f>
        <v>6272.76</v>
      </c>
      <c r="I1289" s="188" t="s">
        <v>18</v>
      </c>
      <c r="J1289" s="188" t="s">
        <v>18</v>
      </c>
      <c r="K1289" s="189" t="s">
        <v>1373</v>
      </c>
      <c r="L1289" s="190" t="s">
        <v>1373</v>
      </c>
      <c r="M1289" s="170"/>
      <c r="O1289" s="158"/>
      <c r="P1289" s="158"/>
    </row>
    <row r="1290" spans="1:16">
      <c r="A1290" s="159" t="s">
        <v>1378</v>
      </c>
      <c r="B1290" s="160" t="s">
        <v>1666</v>
      </c>
      <c r="C1290" s="161">
        <v>13.2876131221719</v>
      </c>
      <c r="D1290" s="162">
        <v>1.2052963234268499</v>
      </c>
      <c r="E1290" s="163">
        <v>1.4650000000000001</v>
      </c>
      <c r="F1290" s="164">
        <v>1</v>
      </c>
      <c r="G1290" s="165">
        <f t="shared" si="19"/>
        <v>1.4650000000000001</v>
      </c>
      <c r="H1290" s="166">
        <f>ROUND('2-Calculator'!$G$23*E1290,2)</f>
        <v>7859.73</v>
      </c>
      <c r="I1290" s="167" t="s">
        <v>18</v>
      </c>
      <c r="J1290" s="167" t="s">
        <v>18</v>
      </c>
      <c r="K1290" s="168" t="s">
        <v>1373</v>
      </c>
      <c r="L1290" s="169" t="s">
        <v>1373</v>
      </c>
      <c r="M1290" s="170"/>
      <c r="O1290" s="158"/>
      <c r="P1290" s="158"/>
    </row>
    <row r="1291" spans="1:16">
      <c r="A1291" s="159" t="s">
        <v>1379</v>
      </c>
      <c r="B1291" s="160" t="s">
        <v>1666</v>
      </c>
      <c r="C1291" s="161">
        <v>15.343421865349001</v>
      </c>
      <c r="D1291" s="162">
        <v>1.5192023817321301</v>
      </c>
      <c r="E1291" s="163">
        <v>1.8465</v>
      </c>
      <c r="F1291" s="164">
        <v>1</v>
      </c>
      <c r="G1291" s="165">
        <f t="shared" si="19"/>
        <v>1.8465</v>
      </c>
      <c r="H1291" s="166">
        <f>ROUND('2-Calculator'!$G$23*E1291,2)</f>
        <v>9906.4699999999993</v>
      </c>
      <c r="I1291" s="167" t="s">
        <v>18</v>
      </c>
      <c r="J1291" s="167" t="s">
        <v>18</v>
      </c>
      <c r="K1291" s="168" t="s">
        <v>1373</v>
      </c>
      <c r="L1291" s="169" t="s">
        <v>1373</v>
      </c>
      <c r="M1291" s="170"/>
      <c r="O1291" s="158"/>
      <c r="P1291" s="158"/>
    </row>
    <row r="1292" spans="1:16">
      <c r="A1292" s="172" t="s">
        <v>1380</v>
      </c>
      <c r="B1292" s="173" t="s">
        <v>1666</v>
      </c>
      <c r="C1292" s="174">
        <v>17.773666092943198</v>
      </c>
      <c r="D1292" s="175">
        <v>1.87925504991506</v>
      </c>
      <c r="E1292" s="176">
        <v>2.2841999999999998</v>
      </c>
      <c r="F1292" s="177">
        <v>1</v>
      </c>
      <c r="G1292" s="176">
        <f t="shared" si="19"/>
        <v>2.2841999999999998</v>
      </c>
      <c r="H1292" s="178">
        <f>ROUND('2-Calculator'!$G$23*E1292,2)</f>
        <v>12254.73</v>
      </c>
      <c r="I1292" s="179" t="s">
        <v>18</v>
      </c>
      <c r="J1292" s="179" t="s">
        <v>18</v>
      </c>
      <c r="K1292" s="180" t="s">
        <v>1373</v>
      </c>
      <c r="L1292" s="181" t="s">
        <v>1373</v>
      </c>
      <c r="M1292" s="170"/>
      <c r="O1292" s="158"/>
      <c r="P1292" s="158"/>
    </row>
    <row r="1293" spans="1:16">
      <c r="A1293" s="182" t="s">
        <v>1381</v>
      </c>
      <c r="B1293" s="183" t="s">
        <v>1890</v>
      </c>
      <c r="C1293" s="184">
        <v>2.86966060136792</v>
      </c>
      <c r="D1293" s="185">
        <v>0.42265266856814998</v>
      </c>
      <c r="E1293" s="186">
        <v>0.51380000000000003</v>
      </c>
      <c r="F1293" s="187">
        <v>1</v>
      </c>
      <c r="G1293" s="165">
        <f t="shared" si="19"/>
        <v>0.51380000000000003</v>
      </c>
      <c r="H1293" s="166">
        <f>ROUND('2-Calculator'!$G$23*E1293,2)</f>
        <v>2756.54</v>
      </c>
      <c r="I1293" s="188" t="s">
        <v>18</v>
      </c>
      <c r="J1293" s="188" t="s">
        <v>17</v>
      </c>
      <c r="K1293" s="189" t="s">
        <v>150</v>
      </c>
      <c r="L1293" s="190" t="s">
        <v>156</v>
      </c>
      <c r="M1293" s="170"/>
      <c r="O1293" s="158"/>
      <c r="P1293" s="158"/>
    </row>
    <row r="1294" spans="1:16">
      <c r="A1294" s="159" t="s">
        <v>1382</v>
      </c>
      <c r="B1294" s="160" t="s">
        <v>1890</v>
      </c>
      <c r="C1294" s="161">
        <v>4.3344175044352502</v>
      </c>
      <c r="D1294" s="162">
        <v>0.58810807218962002</v>
      </c>
      <c r="E1294" s="163">
        <v>0.71479999999999999</v>
      </c>
      <c r="F1294" s="164">
        <v>1</v>
      </c>
      <c r="G1294" s="165">
        <f t="shared" si="19"/>
        <v>0.71479999999999999</v>
      </c>
      <c r="H1294" s="166">
        <f>ROUND('2-Calculator'!$G$23*E1294,2)</f>
        <v>3834.9</v>
      </c>
      <c r="I1294" s="167" t="s">
        <v>18</v>
      </c>
      <c r="J1294" s="167" t="s">
        <v>17</v>
      </c>
      <c r="K1294" s="168" t="s">
        <v>150</v>
      </c>
      <c r="L1294" s="169" t="s">
        <v>156</v>
      </c>
      <c r="M1294" s="170"/>
      <c r="O1294" s="158"/>
      <c r="P1294" s="158"/>
    </row>
    <row r="1295" spans="1:16">
      <c r="A1295" s="159" t="s">
        <v>1383</v>
      </c>
      <c r="B1295" s="160" t="s">
        <v>1890</v>
      </c>
      <c r="C1295" s="161">
        <v>6.5485890652557304</v>
      </c>
      <c r="D1295" s="162">
        <v>0.830435886378039</v>
      </c>
      <c r="E1295" s="163">
        <v>1.0093000000000001</v>
      </c>
      <c r="F1295" s="164">
        <v>1</v>
      </c>
      <c r="G1295" s="165">
        <f t="shared" si="19"/>
        <v>1.0093000000000001</v>
      </c>
      <c r="H1295" s="166">
        <f>ROUND('2-Calculator'!$G$23*E1295,2)</f>
        <v>5414.89</v>
      </c>
      <c r="I1295" s="167" t="s">
        <v>18</v>
      </c>
      <c r="J1295" s="167" t="s">
        <v>17</v>
      </c>
      <c r="K1295" s="168" t="s">
        <v>150</v>
      </c>
      <c r="L1295" s="169" t="s">
        <v>156</v>
      </c>
      <c r="M1295" s="170"/>
      <c r="O1295" s="158"/>
      <c r="P1295" s="158"/>
    </row>
    <row r="1296" spans="1:16">
      <c r="A1296" s="172" t="s">
        <v>1384</v>
      </c>
      <c r="B1296" s="173" t="s">
        <v>1890</v>
      </c>
      <c r="C1296" s="174">
        <v>9.9338387319090309</v>
      </c>
      <c r="D1296" s="175">
        <v>1.28095442968942</v>
      </c>
      <c r="E1296" s="176">
        <v>1.5569999999999999</v>
      </c>
      <c r="F1296" s="177">
        <v>1</v>
      </c>
      <c r="G1296" s="176">
        <f t="shared" si="19"/>
        <v>1.5569999999999999</v>
      </c>
      <c r="H1296" s="178">
        <f>ROUND('2-Calculator'!$G$23*E1296,2)</f>
        <v>8353.31</v>
      </c>
      <c r="I1296" s="179" t="s">
        <v>18</v>
      </c>
      <c r="J1296" s="179" t="s">
        <v>17</v>
      </c>
      <c r="K1296" s="180" t="s">
        <v>150</v>
      </c>
      <c r="L1296" s="181" t="s">
        <v>156</v>
      </c>
      <c r="M1296" s="170"/>
      <c r="O1296" s="158"/>
      <c r="P1296" s="158"/>
    </row>
    <row r="1297" spans="1:16">
      <c r="A1297" s="182" t="s">
        <v>1385</v>
      </c>
      <c r="B1297" s="183" t="s">
        <v>1891</v>
      </c>
      <c r="C1297" s="184">
        <v>8.7768852034205693</v>
      </c>
      <c r="D1297" s="185">
        <v>0.60198993581333005</v>
      </c>
      <c r="E1297" s="186">
        <v>0.73170000000000002</v>
      </c>
      <c r="F1297" s="187">
        <v>1</v>
      </c>
      <c r="G1297" s="165">
        <f t="shared" si="19"/>
        <v>0.73170000000000002</v>
      </c>
      <c r="H1297" s="166">
        <f>ROUND('2-Calculator'!$G$23*E1297,2)</f>
        <v>3925.57</v>
      </c>
      <c r="I1297" s="188" t="s">
        <v>18</v>
      </c>
      <c r="J1297" s="188" t="s">
        <v>17</v>
      </c>
      <c r="K1297" s="189" t="s">
        <v>150</v>
      </c>
      <c r="L1297" s="190" t="s">
        <v>156</v>
      </c>
      <c r="M1297" s="170"/>
      <c r="O1297" s="158"/>
      <c r="P1297" s="158"/>
    </row>
    <row r="1298" spans="1:16">
      <c r="A1298" s="159" t="s">
        <v>1386</v>
      </c>
      <c r="B1298" s="160" t="s">
        <v>1891</v>
      </c>
      <c r="C1298" s="161">
        <v>11.4320618414393</v>
      </c>
      <c r="D1298" s="162">
        <v>0.97410658442598197</v>
      </c>
      <c r="E1298" s="163">
        <v>1.1839999999999999</v>
      </c>
      <c r="F1298" s="164">
        <v>1</v>
      </c>
      <c r="G1298" s="165">
        <f t="shared" si="19"/>
        <v>1.1839999999999999</v>
      </c>
      <c r="H1298" s="166">
        <f>ROUND('2-Calculator'!$G$23*E1298,2)</f>
        <v>6352.16</v>
      </c>
      <c r="I1298" s="167" t="s">
        <v>18</v>
      </c>
      <c r="J1298" s="167" t="s">
        <v>17</v>
      </c>
      <c r="K1298" s="168" t="s">
        <v>150</v>
      </c>
      <c r="L1298" s="169" t="s">
        <v>156</v>
      </c>
      <c r="M1298" s="170"/>
      <c r="O1298" s="158"/>
      <c r="P1298" s="158"/>
    </row>
    <row r="1299" spans="1:16">
      <c r="A1299" s="159" t="s">
        <v>1387</v>
      </c>
      <c r="B1299" s="160" t="s">
        <v>1891</v>
      </c>
      <c r="C1299" s="161">
        <v>13.330581039755399</v>
      </c>
      <c r="D1299" s="162">
        <v>1.2061041425527399</v>
      </c>
      <c r="E1299" s="163">
        <v>1.466</v>
      </c>
      <c r="F1299" s="164">
        <v>1</v>
      </c>
      <c r="G1299" s="165">
        <f t="shared" si="19"/>
        <v>1.466</v>
      </c>
      <c r="H1299" s="166">
        <f>ROUND('2-Calculator'!$G$23*E1299,2)</f>
        <v>7865.09</v>
      </c>
      <c r="I1299" s="167" t="s">
        <v>18</v>
      </c>
      <c r="J1299" s="167" t="s">
        <v>17</v>
      </c>
      <c r="K1299" s="168" t="s">
        <v>150</v>
      </c>
      <c r="L1299" s="169" t="s">
        <v>156</v>
      </c>
      <c r="M1299" s="170"/>
      <c r="O1299" s="158"/>
      <c r="P1299" s="158"/>
    </row>
    <row r="1300" spans="1:16">
      <c r="A1300" s="172" t="s">
        <v>1388</v>
      </c>
      <c r="B1300" s="173" t="s">
        <v>1891</v>
      </c>
      <c r="C1300" s="174">
        <v>13.330581039755399</v>
      </c>
      <c r="D1300" s="175">
        <v>1.56302875450907</v>
      </c>
      <c r="E1300" s="176">
        <v>1.8997999999999999</v>
      </c>
      <c r="F1300" s="177">
        <v>1</v>
      </c>
      <c r="G1300" s="176">
        <f t="shared" si="19"/>
        <v>1.8997999999999999</v>
      </c>
      <c r="H1300" s="178">
        <f>ROUND('2-Calculator'!$G$23*E1300,2)</f>
        <v>10192.43</v>
      </c>
      <c r="I1300" s="179" t="s">
        <v>18</v>
      </c>
      <c r="J1300" s="179" t="s">
        <v>17</v>
      </c>
      <c r="K1300" s="180" t="s">
        <v>150</v>
      </c>
      <c r="L1300" s="181" t="s">
        <v>156</v>
      </c>
      <c r="M1300" s="170"/>
      <c r="O1300" s="158"/>
      <c r="P1300" s="158"/>
    </row>
    <row r="1301" spans="1:16">
      <c r="A1301" s="182" t="s">
        <v>1389</v>
      </c>
      <c r="B1301" s="183" t="s">
        <v>1667</v>
      </c>
      <c r="C1301" s="184">
        <v>8.2628205128205092</v>
      </c>
      <c r="D1301" s="185">
        <v>0.53987127269975299</v>
      </c>
      <c r="E1301" s="186">
        <v>0.65620000000000001</v>
      </c>
      <c r="F1301" s="187">
        <v>1.5</v>
      </c>
      <c r="G1301" s="165">
        <f t="shared" si="19"/>
        <v>0.98429999999999995</v>
      </c>
      <c r="H1301" s="166">
        <f>ROUND('2-Calculator'!$G$23*E1301,2)</f>
        <v>3520.51</v>
      </c>
      <c r="I1301" s="188" t="s">
        <v>18</v>
      </c>
      <c r="J1301" s="188" t="s">
        <v>18</v>
      </c>
      <c r="K1301" s="189" t="s">
        <v>1045</v>
      </c>
      <c r="L1301" s="190" t="s">
        <v>1045</v>
      </c>
      <c r="M1301" s="170"/>
      <c r="O1301" s="158"/>
      <c r="P1301" s="158"/>
    </row>
    <row r="1302" spans="1:16">
      <c r="A1302" s="159" t="s">
        <v>1390</v>
      </c>
      <c r="B1302" s="160" t="s">
        <v>1667</v>
      </c>
      <c r="C1302" s="161">
        <v>17.3448275862069</v>
      </c>
      <c r="D1302" s="162">
        <v>1.38040294857506</v>
      </c>
      <c r="E1302" s="163">
        <v>1.6778</v>
      </c>
      <c r="F1302" s="164">
        <v>1.5</v>
      </c>
      <c r="G1302" s="165">
        <f t="shared" ref="G1302:G1348" si="20">ROUND(F1302*E1302,4)</f>
        <v>2.5167000000000002</v>
      </c>
      <c r="H1302" s="166">
        <f>ROUND('2-Calculator'!$G$23*E1302,2)</f>
        <v>9001.4</v>
      </c>
      <c r="I1302" s="167" t="s">
        <v>18</v>
      </c>
      <c r="J1302" s="167" t="s">
        <v>18</v>
      </c>
      <c r="K1302" s="168" t="s">
        <v>1045</v>
      </c>
      <c r="L1302" s="169" t="s">
        <v>1045</v>
      </c>
      <c r="M1302" s="170"/>
      <c r="O1302" s="158"/>
      <c r="P1302" s="158"/>
    </row>
    <row r="1303" spans="1:16">
      <c r="A1303" s="159" t="s">
        <v>1391</v>
      </c>
      <c r="B1303" s="160" t="s">
        <v>1667</v>
      </c>
      <c r="C1303" s="161">
        <v>31.7083333333333</v>
      </c>
      <c r="D1303" s="162">
        <v>3.2968433440609601</v>
      </c>
      <c r="E1303" s="163">
        <v>4.0072000000000001</v>
      </c>
      <c r="F1303" s="164">
        <v>1.5</v>
      </c>
      <c r="G1303" s="165">
        <f t="shared" si="20"/>
        <v>6.0107999999999997</v>
      </c>
      <c r="H1303" s="166">
        <f>ROUND('2-Calculator'!$G$23*E1303,2)</f>
        <v>21498.63</v>
      </c>
      <c r="I1303" s="167" t="s">
        <v>18</v>
      </c>
      <c r="J1303" s="167" t="s">
        <v>18</v>
      </c>
      <c r="K1303" s="168" t="s">
        <v>1045</v>
      </c>
      <c r="L1303" s="169" t="s">
        <v>1045</v>
      </c>
      <c r="M1303" s="170"/>
      <c r="O1303" s="158"/>
      <c r="P1303" s="158"/>
    </row>
    <row r="1304" spans="1:16">
      <c r="A1304" s="172" t="s">
        <v>1392</v>
      </c>
      <c r="B1304" s="173" t="s">
        <v>1667</v>
      </c>
      <c r="C1304" s="174">
        <v>61.883116883116898</v>
      </c>
      <c r="D1304" s="175">
        <v>9.0645884951630293</v>
      </c>
      <c r="E1304" s="176">
        <v>11.017799999999999</v>
      </c>
      <c r="F1304" s="177">
        <v>1.5</v>
      </c>
      <c r="G1304" s="176">
        <f t="shared" si="20"/>
        <v>16.526700000000002</v>
      </c>
      <c r="H1304" s="178">
        <f>ROUND('2-Calculator'!$G$23*E1304,2)</f>
        <v>59110.5</v>
      </c>
      <c r="I1304" s="179" t="s">
        <v>18</v>
      </c>
      <c r="J1304" s="179" t="s">
        <v>18</v>
      </c>
      <c r="K1304" s="180" t="s">
        <v>1045</v>
      </c>
      <c r="L1304" s="181" t="s">
        <v>1045</v>
      </c>
      <c r="M1304" s="170"/>
      <c r="O1304" s="158"/>
      <c r="P1304" s="158"/>
    </row>
    <row r="1305" spans="1:16">
      <c r="A1305" s="182" t="s">
        <v>1393</v>
      </c>
      <c r="B1305" s="183" t="s">
        <v>1892</v>
      </c>
      <c r="C1305" s="184">
        <v>5.3087071240105503</v>
      </c>
      <c r="D1305" s="185">
        <v>0.82625275644493001</v>
      </c>
      <c r="E1305" s="186">
        <v>1.0043</v>
      </c>
      <c r="F1305" s="187">
        <v>1</v>
      </c>
      <c r="G1305" s="165">
        <f t="shared" si="20"/>
        <v>1.0043</v>
      </c>
      <c r="H1305" s="166">
        <f>ROUND('2-Calculator'!$G$23*E1305,2)</f>
        <v>5388.07</v>
      </c>
      <c r="I1305" s="188" t="s">
        <v>18</v>
      </c>
      <c r="J1305" s="188" t="s">
        <v>17</v>
      </c>
      <c r="K1305" s="189" t="s">
        <v>150</v>
      </c>
      <c r="L1305" s="190" t="s">
        <v>156</v>
      </c>
      <c r="M1305" s="170"/>
      <c r="O1305" s="158"/>
      <c r="P1305" s="158"/>
    </row>
    <row r="1306" spans="1:16">
      <c r="A1306" s="159" t="s">
        <v>1394</v>
      </c>
      <c r="B1306" s="160" t="s">
        <v>1892</v>
      </c>
      <c r="C1306" s="161">
        <v>5.3087071240105503</v>
      </c>
      <c r="D1306" s="162">
        <v>0.82817188817189102</v>
      </c>
      <c r="E1306" s="163">
        <v>1.0066999999999999</v>
      </c>
      <c r="F1306" s="164">
        <v>1</v>
      </c>
      <c r="G1306" s="165">
        <f t="shared" si="20"/>
        <v>1.0066999999999999</v>
      </c>
      <c r="H1306" s="166">
        <f>ROUND('2-Calculator'!$G$23*E1306,2)</f>
        <v>5400.95</v>
      </c>
      <c r="I1306" s="167" t="s">
        <v>18</v>
      </c>
      <c r="J1306" s="167" t="s">
        <v>17</v>
      </c>
      <c r="K1306" s="168" t="s">
        <v>150</v>
      </c>
      <c r="L1306" s="169" t="s">
        <v>156</v>
      </c>
      <c r="M1306" s="170"/>
      <c r="O1306" s="158"/>
      <c r="P1306" s="158"/>
    </row>
    <row r="1307" spans="1:16">
      <c r="A1307" s="159" t="s">
        <v>1395</v>
      </c>
      <c r="B1307" s="160" t="s">
        <v>1892</v>
      </c>
      <c r="C1307" s="161">
        <v>8.5393957345971607</v>
      </c>
      <c r="D1307" s="162">
        <v>1.28737524048818</v>
      </c>
      <c r="E1307" s="163">
        <v>1.5648</v>
      </c>
      <c r="F1307" s="164">
        <v>1</v>
      </c>
      <c r="G1307" s="165">
        <f t="shared" si="20"/>
        <v>1.5648</v>
      </c>
      <c r="H1307" s="166">
        <f>ROUND('2-Calculator'!$G$23*E1307,2)</f>
        <v>8395.15</v>
      </c>
      <c r="I1307" s="167" t="s">
        <v>18</v>
      </c>
      <c r="J1307" s="167" t="s">
        <v>17</v>
      </c>
      <c r="K1307" s="168" t="s">
        <v>150</v>
      </c>
      <c r="L1307" s="169" t="s">
        <v>156</v>
      </c>
      <c r="M1307" s="170"/>
      <c r="O1307" s="158"/>
      <c r="P1307" s="158"/>
    </row>
    <row r="1308" spans="1:16">
      <c r="A1308" s="172" t="s">
        <v>1396</v>
      </c>
      <c r="B1308" s="173" t="s">
        <v>1892</v>
      </c>
      <c r="C1308" s="174">
        <v>13.4972640218878</v>
      </c>
      <c r="D1308" s="175">
        <v>2.47281072315505</v>
      </c>
      <c r="E1308" s="176">
        <v>3.0055999999999998</v>
      </c>
      <c r="F1308" s="177">
        <v>1</v>
      </c>
      <c r="G1308" s="176">
        <f t="shared" si="20"/>
        <v>3.0055999999999998</v>
      </c>
      <c r="H1308" s="178">
        <f>ROUND('2-Calculator'!$G$23*E1308,2)</f>
        <v>16125.04</v>
      </c>
      <c r="I1308" s="179" t="s">
        <v>18</v>
      </c>
      <c r="J1308" s="179" t="s">
        <v>17</v>
      </c>
      <c r="K1308" s="180" t="s">
        <v>150</v>
      </c>
      <c r="L1308" s="181" t="s">
        <v>156</v>
      </c>
      <c r="M1308" s="170"/>
      <c r="O1308" s="158"/>
      <c r="P1308" s="158"/>
    </row>
    <row r="1309" spans="1:16">
      <c r="A1309" s="182" t="s">
        <v>1397</v>
      </c>
      <c r="B1309" s="183" t="s">
        <v>1893</v>
      </c>
      <c r="C1309" s="184">
        <v>3.3333333333333299</v>
      </c>
      <c r="D1309" s="185">
        <v>0.55560117585687696</v>
      </c>
      <c r="E1309" s="186">
        <v>0.67530000000000001</v>
      </c>
      <c r="F1309" s="187">
        <v>1</v>
      </c>
      <c r="G1309" s="165">
        <f t="shared" si="20"/>
        <v>0.67530000000000001</v>
      </c>
      <c r="H1309" s="166">
        <f>ROUND('2-Calculator'!$G$23*E1309,2)</f>
        <v>3622.98</v>
      </c>
      <c r="I1309" s="188" t="s">
        <v>18</v>
      </c>
      <c r="J1309" s="188" t="s">
        <v>17</v>
      </c>
      <c r="K1309" s="189" t="s">
        <v>150</v>
      </c>
      <c r="L1309" s="190" t="s">
        <v>156</v>
      </c>
      <c r="M1309" s="170"/>
      <c r="O1309" s="158"/>
      <c r="P1309" s="158"/>
    </row>
    <row r="1310" spans="1:16">
      <c r="A1310" s="159" t="s">
        <v>1398</v>
      </c>
      <c r="B1310" s="160" t="s">
        <v>1893</v>
      </c>
      <c r="C1310" s="161">
        <v>4.3427686864219401</v>
      </c>
      <c r="D1310" s="162">
        <v>0.68641385105838504</v>
      </c>
      <c r="E1310" s="163">
        <v>0.83430000000000004</v>
      </c>
      <c r="F1310" s="164">
        <v>1</v>
      </c>
      <c r="G1310" s="165">
        <f t="shared" si="20"/>
        <v>0.83430000000000004</v>
      </c>
      <c r="H1310" s="166">
        <f>ROUND('2-Calculator'!$G$23*E1310,2)</f>
        <v>4476.0200000000004</v>
      </c>
      <c r="I1310" s="167" t="s">
        <v>18</v>
      </c>
      <c r="J1310" s="167" t="s">
        <v>17</v>
      </c>
      <c r="K1310" s="168" t="s">
        <v>150</v>
      </c>
      <c r="L1310" s="169" t="s">
        <v>156</v>
      </c>
      <c r="M1310" s="170"/>
      <c r="O1310" s="158"/>
      <c r="P1310" s="158"/>
    </row>
    <row r="1311" spans="1:16">
      <c r="A1311" s="159" t="s">
        <v>1399</v>
      </c>
      <c r="B1311" s="160" t="s">
        <v>1893</v>
      </c>
      <c r="C1311" s="161">
        <v>6.4372982369009204</v>
      </c>
      <c r="D1311" s="162">
        <v>1.0053899219134099</v>
      </c>
      <c r="E1311" s="163">
        <v>1.222</v>
      </c>
      <c r="F1311" s="164">
        <v>1</v>
      </c>
      <c r="G1311" s="165">
        <f t="shared" si="20"/>
        <v>1.222</v>
      </c>
      <c r="H1311" s="166">
        <f>ROUND('2-Calculator'!$G$23*E1311,2)</f>
        <v>6556.03</v>
      </c>
      <c r="I1311" s="167" t="s">
        <v>18</v>
      </c>
      <c r="J1311" s="167" t="s">
        <v>17</v>
      </c>
      <c r="K1311" s="168" t="s">
        <v>150</v>
      </c>
      <c r="L1311" s="169" t="s">
        <v>156</v>
      </c>
      <c r="M1311" s="170"/>
      <c r="O1311" s="158"/>
      <c r="P1311" s="158"/>
    </row>
    <row r="1312" spans="1:16">
      <c r="A1312" s="172" t="s">
        <v>1400</v>
      </c>
      <c r="B1312" s="173" t="s">
        <v>1893</v>
      </c>
      <c r="C1312" s="174">
        <v>10.0515222482436</v>
      </c>
      <c r="D1312" s="175">
        <v>1.63101977539142</v>
      </c>
      <c r="E1312" s="176">
        <v>1.9823999999999999</v>
      </c>
      <c r="F1312" s="177">
        <v>1</v>
      </c>
      <c r="G1312" s="176">
        <f t="shared" si="20"/>
        <v>1.9823999999999999</v>
      </c>
      <c r="H1312" s="178">
        <f>ROUND('2-Calculator'!$G$23*E1312,2)</f>
        <v>10635.58</v>
      </c>
      <c r="I1312" s="179" t="s">
        <v>18</v>
      </c>
      <c r="J1312" s="179" t="s">
        <v>17</v>
      </c>
      <c r="K1312" s="180" t="s">
        <v>150</v>
      </c>
      <c r="L1312" s="181" t="s">
        <v>156</v>
      </c>
      <c r="M1312" s="170"/>
      <c r="O1312" s="158"/>
      <c r="P1312" s="158"/>
    </row>
    <row r="1313" spans="1:16">
      <c r="A1313" s="182" t="s">
        <v>1401</v>
      </c>
      <c r="B1313" s="183" t="s">
        <v>1894</v>
      </c>
      <c r="C1313" s="184">
        <v>3.5172413793103399</v>
      </c>
      <c r="D1313" s="185">
        <v>0.61164419165121597</v>
      </c>
      <c r="E1313" s="186">
        <v>0.74339999999999995</v>
      </c>
      <c r="F1313" s="187">
        <v>1</v>
      </c>
      <c r="G1313" s="165">
        <f t="shared" si="20"/>
        <v>0.74339999999999995</v>
      </c>
      <c r="H1313" s="166">
        <f>ROUND('2-Calculator'!$G$23*E1313,2)</f>
        <v>3988.34</v>
      </c>
      <c r="I1313" s="188" t="s">
        <v>18</v>
      </c>
      <c r="J1313" s="188" t="s">
        <v>17</v>
      </c>
      <c r="K1313" s="189" t="s">
        <v>150</v>
      </c>
      <c r="L1313" s="190" t="s">
        <v>156</v>
      </c>
      <c r="M1313" s="170"/>
      <c r="O1313" s="158"/>
      <c r="P1313" s="158"/>
    </row>
    <row r="1314" spans="1:16">
      <c r="A1314" s="159" t="s">
        <v>1402</v>
      </c>
      <c r="B1314" s="160" t="s">
        <v>1894</v>
      </c>
      <c r="C1314" s="161">
        <v>4.8731707317073196</v>
      </c>
      <c r="D1314" s="162">
        <v>0.78642764906600904</v>
      </c>
      <c r="E1314" s="163">
        <v>0.95579999999999998</v>
      </c>
      <c r="F1314" s="164">
        <v>1</v>
      </c>
      <c r="G1314" s="165">
        <f t="shared" si="20"/>
        <v>0.95579999999999998</v>
      </c>
      <c r="H1314" s="166">
        <f>ROUND('2-Calculator'!$G$23*E1314,2)</f>
        <v>5127.87</v>
      </c>
      <c r="I1314" s="167" t="s">
        <v>18</v>
      </c>
      <c r="J1314" s="167" t="s">
        <v>17</v>
      </c>
      <c r="K1314" s="168" t="s">
        <v>150</v>
      </c>
      <c r="L1314" s="169" t="s">
        <v>156</v>
      </c>
      <c r="M1314" s="170"/>
      <c r="O1314" s="158"/>
      <c r="P1314" s="158"/>
    </row>
    <row r="1315" spans="1:16">
      <c r="A1315" s="159" t="s">
        <v>1403</v>
      </c>
      <c r="B1315" s="160" t="s">
        <v>1894</v>
      </c>
      <c r="C1315" s="161">
        <v>7.2272727272727302</v>
      </c>
      <c r="D1315" s="162">
        <v>1.08169088197243</v>
      </c>
      <c r="E1315" s="163">
        <v>1.3148</v>
      </c>
      <c r="F1315" s="164">
        <v>1</v>
      </c>
      <c r="G1315" s="165">
        <f t="shared" si="20"/>
        <v>1.3148</v>
      </c>
      <c r="H1315" s="166">
        <f>ROUND('2-Calculator'!$G$23*E1315,2)</f>
        <v>7053.9</v>
      </c>
      <c r="I1315" s="167" t="s">
        <v>18</v>
      </c>
      <c r="J1315" s="167" t="s">
        <v>17</v>
      </c>
      <c r="K1315" s="168" t="s">
        <v>150</v>
      </c>
      <c r="L1315" s="169" t="s">
        <v>156</v>
      </c>
      <c r="M1315" s="170"/>
      <c r="O1315" s="158"/>
      <c r="P1315" s="158"/>
    </row>
    <row r="1316" spans="1:16">
      <c r="A1316" s="172" t="s">
        <v>1404</v>
      </c>
      <c r="B1316" s="173" t="s">
        <v>1894</v>
      </c>
      <c r="C1316" s="174">
        <v>12.973684210526301</v>
      </c>
      <c r="D1316" s="175">
        <v>1.85233211568242</v>
      </c>
      <c r="E1316" s="176">
        <v>2.2513999999999998</v>
      </c>
      <c r="F1316" s="177">
        <v>1</v>
      </c>
      <c r="G1316" s="176">
        <f t="shared" si="20"/>
        <v>2.2513999999999998</v>
      </c>
      <c r="H1316" s="178">
        <f>ROUND('2-Calculator'!$G$23*E1316,2)</f>
        <v>12078.76</v>
      </c>
      <c r="I1316" s="179" t="s">
        <v>18</v>
      </c>
      <c r="J1316" s="179" t="s">
        <v>17</v>
      </c>
      <c r="K1316" s="180" t="s">
        <v>150</v>
      </c>
      <c r="L1316" s="181" t="s">
        <v>156</v>
      </c>
      <c r="M1316" s="170"/>
      <c r="O1316" s="158"/>
      <c r="P1316" s="158"/>
    </row>
    <row r="1317" spans="1:16">
      <c r="A1317" s="182" t="s">
        <v>1405</v>
      </c>
      <c r="B1317" s="183" t="s">
        <v>1895</v>
      </c>
      <c r="C1317" s="184">
        <v>3.15178571428571</v>
      </c>
      <c r="D1317" s="185">
        <v>0.52055248944796695</v>
      </c>
      <c r="E1317" s="186">
        <v>0.63280000000000003</v>
      </c>
      <c r="F1317" s="187">
        <v>1</v>
      </c>
      <c r="G1317" s="165">
        <f t="shared" si="20"/>
        <v>0.63280000000000003</v>
      </c>
      <c r="H1317" s="166">
        <f>ROUND('2-Calculator'!$G$23*E1317,2)</f>
        <v>3394.97</v>
      </c>
      <c r="I1317" s="188" t="s">
        <v>18</v>
      </c>
      <c r="J1317" s="188" t="s">
        <v>17</v>
      </c>
      <c r="K1317" s="189" t="s">
        <v>150</v>
      </c>
      <c r="L1317" s="190" t="s">
        <v>156</v>
      </c>
      <c r="M1317" s="170"/>
      <c r="O1317" s="158"/>
      <c r="P1317" s="158"/>
    </row>
    <row r="1318" spans="1:16">
      <c r="A1318" s="159" t="s">
        <v>1406</v>
      </c>
      <c r="B1318" s="160" t="s">
        <v>1895</v>
      </c>
      <c r="C1318" s="161">
        <v>4.0267175572519101</v>
      </c>
      <c r="D1318" s="162">
        <v>0.66187765471668103</v>
      </c>
      <c r="E1318" s="163">
        <v>0.80449999999999999</v>
      </c>
      <c r="F1318" s="164">
        <v>1</v>
      </c>
      <c r="G1318" s="165">
        <f t="shared" si="20"/>
        <v>0.80449999999999999</v>
      </c>
      <c r="H1318" s="166">
        <f>ROUND('2-Calculator'!$G$23*E1318,2)</f>
        <v>4316.1400000000003</v>
      </c>
      <c r="I1318" s="167" t="s">
        <v>18</v>
      </c>
      <c r="J1318" s="167" t="s">
        <v>17</v>
      </c>
      <c r="K1318" s="168" t="s">
        <v>150</v>
      </c>
      <c r="L1318" s="169" t="s">
        <v>156</v>
      </c>
      <c r="M1318" s="170"/>
      <c r="O1318" s="158"/>
      <c r="P1318" s="158"/>
    </row>
    <row r="1319" spans="1:16">
      <c r="A1319" s="159" t="s">
        <v>1407</v>
      </c>
      <c r="B1319" s="160" t="s">
        <v>1895</v>
      </c>
      <c r="C1319" s="161">
        <v>5.3409090909090899</v>
      </c>
      <c r="D1319" s="162">
        <v>0.90664477694128298</v>
      </c>
      <c r="E1319" s="163">
        <v>1.1019000000000001</v>
      </c>
      <c r="F1319" s="164">
        <v>1</v>
      </c>
      <c r="G1319" s="165">
        <f t="shared" si="20"/>
        <v>1.1019000000000001</v>
      </c>
      <c r="H1319" s="166">
        <f>ROUND('2-Calculator'!$G$23*E1319,2)</f>
        <v>5911.69</v>
      </c>
      <c r="I1319" s="167" t="s">
        <v>18</v>
      </c>
      <c r="J1319" s="167" t="s">
        <v>17</v>
      </c>
      <c r="K1319" s="168" t="s">
        <v>150</v>
      </c>
      <c r="L1319" s="169" t="s">
        <v>156</v>
      </c>
      <c r="M1319" s="170"/>
      <c r="O1319" s="158"/>
      <c r="P1319" s="158"/>
    </row>
    <row r="1320" spans="1:16">
      <c r="A1320" s="172" t="s">
        <v>1408</v>
      </c>
      <c r="B1320" s="173" t="s">
        <v>1895</v>
      </c>
      <c r="C1320" s="174">
        <v>7.56666666666667</v>
      </c>
      <c r="D1320" s="175">
        <v>1.3186064355377001</v>
      </c>
      <c r="E1320" s="176">
        <v>1.6027</v>
      </c>
      <c r="F1320" s="177">
        <v>1</v>
      </c>
      <c r="G1320" s="176">
        <f t="shared" si="20"/>
        <v>1.6027</v>
      </c>
      <c r="H1320" s="178">
        <f>ROUND('2-Calculator'!$G$23*E1320,2)</f>
        <v>8598.49</v>
      </c>
      <c r="I1320" s="179" t="s">
        <v>18</v>
      </c>
      <c r="J1320" s="179" t="s">
        <v>17</v>
      </c>
      <c r="K1320" s="180" t="s">
        <v>150</v>
      </c>
      <c r="L1320" s="181" t="s">
        <v>156</v>
      </c>
      <c r="M1320" s="170"/>
      <c r="O1320" s="158"/>
      <c r="P1320" s="158"/>
    </row>
    <row r="1321" spans="1:16">
      <c r="A1321" s="182" t="s">
        <v>1409</v>
      </c>
      <c r="B1321" s="183" t="s">
        <v>1668</v>
      </c>
      <c r="C1321" s="184">
        <v>7.9390243902439002</v>
      </c>
      <c r="D1321" s="185">
        <v>2.3556235000082499</v>
      </c>
      <c r="E1321" s="186">
        <v>2.8632</v>
      </c>
      <c r="F1321" s="187">
        <v>1</v>
      </c>
      <c r="G1321" s="165">
        <f t="shared" si="20"/>
        <v>2.8632</v>
      </c>
      <c r="H1321" s="166">
        <f>ROUND('2-Calculator'!$G$23*E1321,2)</f>
        <v>15361.07</v>
      </c>
      <c r="I1321" s="188" t="s">
        <v>18</v>
      </c>
      <c r="J1321" s="188" t="s">
        <v>17</v>
      </c>
      <c r="K1321" s="189" t="s">
        <v>150</v>
      </c>
      <c r="L1321" s="190" t="s">
        <v>156</v>
      </c>
      <c r="M1321" s="170"/>
      <c r="O1321" s="158"/>
      <c r="P1321" s="158"/>
    </row>
    <row r="1322" spans="1:16">
      <c r="A1322" s="159" t="s">
        <v>1410</v>
      </c>
      <c r="B1322" s="160" t="s">
        <v>1668</v>
      </c>
      <c r="C1322" s="161">
        <v>7.9390243902439002</v>
      </c>
      <c r="D1322" s="162">
        <v>3.0624199852642899</v>
      </c>
      <c r="E1322" s="163">
        <v>3.7223000000000002</v>
      </c>
      <c r="F1322" s="164">
        <v>1</v>
      </c>
      <c r="G1322" s="165">
        <f t="shared" si="20"/>
        <v>3.7223000000000002</v>
      </c>
      <c r="H1322" s="166">
        <f>ROUND('2-Calculator'!$G$23*E1322,2)</f>
        <v>19970.14</v>
      </c>
      <c r="I1322" s="167" t="s">
        <v>18</v>
      </c>
      <c r="J1322" s="167" t="s">
        <v>17</v>
      </c>
      <c r="K1322" s="168" t="s">
        <v>150</v>
      </c>
      <c r="L1322" s="169" t="s">
        <v>156</v>
      </c>
      <c r="M1322" s="170"/>
      <c r="O1322" s="158"/>
      <c r="P1322" s="158"/>
    </row>
    <row r="1323" spans="1:16">
      <c r="A1323" s="159" t="s">
        <v>1411</v>
      </c>
      <c r="B1323" s="160" t="s">
        <v>1668</v>
      </c>
      <c r="C1323" s="161">
        <v>9.9660377358490599</v>
      </c>
      <c r="D1323" s="162">
        <v>3.92472171572616</v>
      </c>
      <c r="E1323" s="163">
        <v>4.7704000000000004</v>
      </c>
      <c r="F1323" s="164">
        <v>1</v>
      </c>
      <c r="G1323" s="165">
        <f t="shared" si="20"/>
        <v>4.7704000000000004</v>
      </c>
      <c r="H1323" s="166">
        <f>ROUND('2-Calculator'!$G$23*E1323,2)</f>
        <v>25593.200000000001</v>
      </c>
      <c r="I1323" s="167" t="s">
        <v>18</v>
      </c>
      <c r="J1323" s="167" t="s">
        <v>17</v>
      </c>
      <c r="K1323" s="168" t="s">
        <v>150</v>
      </c>
      <c r="L1323" s="169" t="s">
        <v>156</v>
      </c>
      <c r="M1323" s="170"/>
      <c r="O1323" s="158"/>
      <c r="P1323" s="158"/>
    </row>
    <row r="1324" spans="1:16">
      <c r="A1324" s="172" t="s">
        <v>1412</v>
      </c>
      <c r="B1324" s="173" t="s">
        <v>1668</v>
      </c>
      <c r="C1324" s="174">
        <v>16.7244635193133</v>
      </c>
      <c r="D1324" s="175">
        <v>6.3851529786708401</v>
      </c>
      <c r="E1324" s="176">
        <v>7.7610000000000001</v>
      </c>
      <c r="F1324" s="177">
        <v>1</v>
      </c>
      <c r="G1324" s="176">
        <f t="shared" si="20"/>
        <v>7.7610000000000001</v>
      </c>
      <c r="H1324" s="178">
        <f>ROUND('2-Calculator'!$G$23*E1324,2)</f>
        <v>41637.769999999997</v>
      </c>
      <c r="I1324" s="179" t="s">
        <v>18</v>
      </c>
      <c r="J1324" s="179" t="s">
        <v>17</v>
      </c>
      <c r="K1324" s="180" t="s">
        <v>150</v>
      </c>
      <c r="L1324" s="181" t="s">
        <v>156</v>
      </c>
      <c r="M1324" s="170"/>
      <c r="O1324" s="158"/>
      <c r="P1324" s="158"/>
    </row>
    <row r="1325" spans="1:16">
      <c r="A1325" s="182" t="s">
        <v>1413</v>
      </c>
      <c r="B1325" s="183" t="s">
        <v>1896</v>
      </c>
      <c r="C1325" s="184">
        <v>4</v>
      </c>
      <c r="D1325" s="185">
        <v>1.56672624783206</v>
      </c>
      <c r="E1325" s="186">
        <v>1.9043000000000001</v>
      </c>
      <c r="F1325" s="187">
        <v>1</v>
      </c>
      <c r="G1325" s="165">
        <f t="shared" si="20"/>
        <v>1.9043000000000001</v>
      </c>
      <c r="H1325" s="166">
        <f>ROUND('2-Calculator'!$G$23*E1325,2)</f>
        <v>10216.57</v>
      </c>
      <c r="I1325" s="188" t="s">
        <v>18</v>
      </c>
      <c r="J1325" s="188" t="s">
        <v>17</v>
      </c>
      <c r="K1325" s="189" t="s">
        <v>150</v>
      </c>
      <c r="L1325" s="190" t="s">
        <v>156</v>
      </c>
      <c r="M1325" s="170"/>
      <c r="O1325" s="158"/>
      <c r="P1325" s="158"/>
    </row>
    <row r="1326" spans="1:16">
      <c r="A1326" s="159" t="s">
        <v>1414</v>
      </c>
      <c r="B1326" s="160" t="s">
        <v>1896</v>
      </c>
      <c r="C1326" s="161">
        <v>5.6645833333333302</v>
      </c>
      <c r="D1326" s="162">
        <v>2.0865154969508501</v>
      </c>
      <c r="E1326" s="163">
        <v>2.5360999999999998</v>
      </c>
      <c r="F1326" s="164">
        <v>1</v>
      </c>
      <c r="G1326" s="165">
        <f t="shared" si="20"/>
        <v>2.5360999999999998</v>
      </c>
      <c r="H1326" s="166">
        <f>ROUND('2-Calculator'!$G$23*E1326,2)</f>
        <v>13606.18</v>
      </c>
      <c r="I1326" s="167" t="s">
        <v>18</v>
      </c>
      <c r="J1326" s="167" t="s">
        <v>17</v>
      </c>
      <c r="K1326" s="168" t="s">
        <v>150</v>
      </c>
      <c r="L1326" s="169" t="s">
        <v>156</v>
      </c>
      <c r="M1326" s="170"/>
      <c r="O1326" s="158"/>
      <c r="P1326" s="158"/>
    </row>
    <row r="1327" spans="1:16">
      <c r="A1327" s="159" t="s">
        <v>1415</v>
      </c>
      <c r="B1327" s="160" t="s">
        <v>1896</v>
      </c>
      <c r="C1327" s="161">
        <v>8.3007953723788894</v>
      </c>
      <c r="D1327" s="162">
        <v>2.8579238889330001</v>
      </c>
      <c r="E1327" s="163">
        <v>3.4737</v>
      </c>
      <c r="F1327" s="164">
        <v>1</v>
      </c>
      <c r="G1327" s="165">
        <f t="shared" si="20"/>
        <v>3.4737</v>
      </c>
      <c r="H1327" s="166">
        <f>ROUND('2-Calculator'!$G$23*E1327,2)</f>
        <v>18636.400000000001</v>
      </c>
      <c r="I1327" s="167" t="s">
        <v>18</v>
      </c>
      <c r="J1327" s="167" t="s">
        <v>17</v>
      </c>
      <c r="K1327" s="168" t="s">
        <v>150</v>
      </c>
      <c r="L1327" s="169" t="s">
        <v>156</v>
      </c>
      <c r="M1327" s="170"/>
      <c r="O1327" s="158"/>
      <c r="P1327" s="158"/>
    </row>
    <row r="1328" spans="1:16">
      <c r="A1328" s="172" t="s">
        <v>1416</v>
      </c>
      <c r="B1328" s="173" t="s">
        <v>1896</v>
      </c>
      <c r="C1328" s="174">
        <v>16.621035510978601</v>
      </c>
      <c r="D1328" s="175">
        <v>6.1448568554339298</v>
      </c>
      <c r="E1328" s="176">
        <v>7.4690000000000003</v>
      </c>
      <c r="F1328" s="177">
        <v>1</v>
      </c>
      <c r="G1328" s="176">
        <f t="shared" si="20"/>
        <v>7.4690000000000003</v>
      </c>
      <c r="H1328" s="178">
        <f>ROUND('2-Calculator'!$G$23*E1328,2)</f>
        <v>40071.19</v>
      </c>
      <c r="I1328" s="179" t="s">
        <v>18</v>
      </c>
      <c r="J1328" s="179" t="s">
        <v>17</v>
      </c>
      <c r="K1328" s="180" t="s">
        <v>150</v>
      </c>
      <c r="L1328" s="181" t="s">
        <v>156</v>
      </c>
      <c r="M1328" s="170"/>
      <c r="O1328" s="158"/>
      <c r="P1328" s="158"/>
    </row>
    <row r="1329" spans="1:16">
      <c r="A1329" s="182" t="s">
        <v>1417</v>
      </c>
      <c r="B1329" s="183" t="s">
        <v>1897</v>
      </c>
      <c r="C1329" s="184">
        <v>4.7692307692307701</v>
      </c>
      <c r="D1329" s="185">
        <v>1.74327486092683</v>
      </c>
      <c r="E1329" s="186">
        <v>2.1189</v>
      </c>
      <c r="F1329" s="187">
        <v>1</v>
      </c>
      <c r="G1329" s="165">
        <f t="shared" si="20"/>
        <v>2.1189</v>
      </c>
      <c r="H1329" s="166">
        <f>ROUND('2-Calculator'!$G$23*E1329,2)</f>
        <v>11367.9</v>
      </c>
      <c r="I1329" s="188" t="s">
        <v>18</v>
      </c>
      <c r="J1329" s="188" t="s">
        <v>17</v>
      </c>
      <c r="K1329" s="189" t="s">
        <v>150</v>
      </c>
      <c r="L1329" s="190" t="s">
        <v>156</v>
      </c>
      <c r="M1329" s="170"/>
      <c r="O1329" s="158"/>
      <c r="P1329" s="158"/>
    </row>
    <row r="1330" spans="1:16">
      <c r="A1330" s="159" t="s">
        <v>1418</v>
      </c>
      <c r="B1330" s="160" t="s">
        <v>1897</v>
      </c>
      <c r="C1330" s="161">
        <v>5.6325143753267097</v>
      </c>
      <c r="D1330" s="162">
        <v>2.12069835731914</v>
      </c>
      <c r="E1330" s="163">
        <v>2.5777000000000001</v>
      </c>
      <c r="F1330" s="164">
        <v>1</v>
      </c>
      <c r="G1330" s="165">
        <f t="shared" si="20"/>
        <v>2.5777000000000001</v>
      </c>
      <c r="H1330" s="166">
        <f>ROUND('2-Calculator'!$G$23*E1330,2)</f>
        <v>13829.36</v>
      </c>
      <c r="I1330" s="167" t="s">
        <v>18</v>
      </c>
      <c r="J1330" s="167" t="s">
        <v>17</v>
      </c>
      <c r="K1330" s="168" t="s">
        <v>150</v>
      </c>
      <c r="L1330" s="169" t="s">
        <v>156</v>
      </c>
      <c r="M1330" s="170"/>
      <c r="O1330" s="158"/>
      <c r="P1330" s="158"/>
    </row>
    <row r="1331" spans="1:16">
      <c r="A1331" s="159" t="s">
        <v>1419</v>
      </c>
      <c r="B1331" s="160" t="s">
        <v>1897</v>
      </c>
      <c r="C1331" s="161">
        <v>9.0879385462050006</v>
      </c>
      <c r="D1331" s="162">
        <v>3.31512539102336</v>
      </c>
      <c r="E1331" s="163">
        <v>4.0293999999999999</v>
      </c>
      <c r="F1331" s="164">
        <v>1</v>
      </c>
      <c r="G1331" s="165">
        <f t="shared" si="20"/>
        <v>4.0293999999999999</v>
      </c>
      <c r="H1331" s="166">
        <f>ROUND('2-Calculator'!$G$23*E1331,2)</f>
        <v>21617.73</v>
      </c>
      <c r="I1331" s="167" t="s">
        <v>18</v>
      </c>
      <c r="J1331" s="167" t="s">
        <v>17</v>
      </c>
      <c r="K1331" s="168" t="s">
        <v>150</v>
      </c>
      <c r="L1331" s="169" t="s">
        <v>156</v>
      </c>
      <c r="M1331" s="170"/>
      <c r="O1331" s="158"/>
      <c r="P1331" s="158"/>
    </row>
    <row r="1332" spans="1:16">
      <c r="A1332" s="172" t="s">
        <v>1420</v>
      </c>
      <c r="B1332" s="173" t="s">
        <v>1897</v>
      </c>
      <c r="C1332" s="174">
        <v>16.7695420660277</v>
      </c>
      <c r="D1332" s="175">
        <v>6.13527835191472</v>
      </c>
      <c r="E1332" s="176">
        <v>7.4573</v>
      </c>
      <c r="F1332" s="177">
        <v>1</v>
      </c>
      <c r="G1332" s="176">
        <f t="shared" si="20"/>
        <v>7.4573</v>
      </c>
      <c r="H1332" s="178">
        <f>ROUND('2-Calculator'!$G$23*E1332,2)</f>
        <v>40008.410000000003</v>
      </c>
      <c r="I1332" s="179" t="s">
        <v>18</v>
      </c>
      <c r="J1332" s="179" t="s">
        <v>17</v>
      </c>
      <c r="K1332" s="180" t="s">
        <v>150</v>
      </c>
      <c r="L1332" s="181" t="s">
        <v>156</v>
      </c>
      <c r="M1332" s="170"/>
      <c r="O1332" s="158"/>
      <c r="P1332" s="158"/>
    </row>
    <row r="1333" spans="1:16">
      <c r="A1333" s="182" t="s">
        <v>1421</v>
      </c>
      <c r="B1333" s="183" t="s">
        <v>1898</v>
      </c>
      <c r="C1333" s="184">
        <v>2.6138211382113798</v>
      </c>
      <c r="D1333" s="185">
        <v>0.72661788000327099</v>
      </c>
      <c r="E1333" s="186">
        <v>0.88319999999999999</v>
      </c>
      <c r="F1333" s="187">
        <v>1</v>
      </c>
      <c r="G1333" s="165">
        <f t="shared" si="20"/>
        <v>0.88319999999999999</v>
      </c>
      <c r="H1333" s="166">
        <f>ROUND('2-Calculator'!$G$23*E1333,2)</f>
        <v>4738.37</v>
      </c>
      <c r="I1333" s="188" t="s">
        <v>18</v>
      </c>
      <c r="J1333" s="188" t="s">
        <v>17</v>
      </c>
      <c r="K1333" s="189" t="s">
        <v>150</v>
      </c>
      <c r="L1333" s="190" t="s">
        <v>156</v>
      </c>
      <c r="M1333" s="170"/>
      <c r="O1333" s="158"/>
      <c r="P1333" s="158"/>
    </row>
    <row r="1334" spans="1:16">
      <c r="A1334" s="159" t="s">
        <v>1422</v>
      </c>
      <c r="B1334" s="160" t="s">
        <v>1898</v>
      </c>
      <c r="C1334" s="161">
        <v>3.72081790371921</v>
      </c>
      <c r="D1334" s="162">
        <v>0.90572047074510098</v>
      </c>
      <c r="E1334" s="163">
        <v>1.1009</v>
      </c>
      <c r="F1334" s="164">
        <v>1</v>
      </c>
      <c r="G1334" s="165">
        <f t="shared" si="20"/>
        <v>1.1009</v>
      </c>
      <c r="H1334" s="166">
        <f>ROUND('2-Calculator'!$G$23*E1334,2)</f>
        <v>5906.33</v>
      </c>
      <c r="I1334" s="167" t="s">
        <v>18</v>
      </c>
      <c r="J1334" s="167" t="s">
        <v>17</v>
      </c>
      <c r="K1334" s="168" t="s">
        <v>150</v>
      </c>
      <c r="L1334" s="169" t="s">
        <v>156</v>
      </c>
      <c r="M1334" s="170"/>
      <c r="O1334" s="158"/>
      <c r="P1334" s="158"/>
    </row>
    <row r="1335" spans="1:16">
      <c r="A1335" s="159" t="s">
        <v>1423</v>
      </c>
      <c r="B1335" s="160" t="s">
        <v>1898</v>
      </c>
      <c r="C1335" s="161">
        <v>5.9703797069481599</v>
      </c>
      <c r="D1335" s="162">
        <v>1.42910081853622</v>
      </c>
      <c r="E1335" s="163">
        <v>1.7370000000000001</v>
      </c>
      <c r="F1335" s="164">
        <v>1</v>
      </c>
      <c r="G1335" s="165">
        <f t="shared" si="20"/>
        <v>1.7370000000000001</v>
      </c>
      <c r="H1335" s="166">
        <f>ROUND('2-Calculator'!$G$23*E1335,2)</f>
        <v>9319.01</v>
      </c>
      <c r="I1335" s="167" t="s">
        <v>18</v>
      </c>
      <c r="J1335" s="167" t="s">
        <v>17</v>
      </c>
      <c r="K1335" s="168" t="s">
        <v>150</v>
      </c>
      <c r="L1335" s="169" t="s">
        <v>156</v>
      </c>
      <c r="M1335" s="170"/>
      <c r="O1335" s="158"/>
      <c r="P1335" s="158"/>
    </row>
    <row r="1336" spans="1:16" ht="12" customHeight="1">
      <c r="A1336" s="172" t="s">
        <v>1424</v>
      </c>
      <c r="B1336" s="173" t="s">
        <v>1898</v>
      </c>
      <c r="C1336" s="174">
        <v>9.8225430833721497</v>
      </c>
      <c r="D1336" s="175">
        <v>2.8236360907226299</v>
      </c>
      <c r="E1336" s="176">
        <v>3.4319999999999999</v>
      </c>
      <c r="F1336" s="177">
        <v>1</v>
      </c>
      <c r="G1336" s="176">
        <f t="shared" si="20"/>
        <v>3.4319999999999999</v>
      </c>
      <c r="H1336" s="178">
        <f>ROUND('2-Calculator'!$G$23*E1336,2)</f>
        <v>18412.68</v>
      </c>
      <c r="I1336" s="179" t="s">
        <v>18</v>
      </c>
      <c r="J1336" s="179" t="s">
        <v>17</v>
      </c>
      <c r="K1336" s="180" t="s">
        <v>150</v>
      </c>
      <c r="L1336" s="181" t="s">
        <v>156</v>
      </c>
      <c r="M1336" s="170"/>
      <c r="O1336" s="158"/>
      <c r="P1336" s="158"/>
    </row>
    <row r="1337" spans="1:16">
      <c r="A1337" s="182" t="s">
        <v>1425</v>
      </c>
      <c r="B1337" s="183" t="s">
        <v>1899</v>
      </c>
      <c r="C1337" s="184">
        <v>3.1661721068249302</v>
      </c>
      <c r="D1337" s="185">
        <v>1.4248911833862501</v>
      </c>
      <c r="E1337" s="186">
        <v>1.7319</v>
      </c>
      <c r="F1337" s="187">
        <v>1</v>
      </c>
      <c r="G1337" s="165">
        <f t="shared" si="20"/>
        <v>1.7319</v>
      </c>
      <c r="H1337" s="166">
        <f>ROUND('2-Calculator'!$G$23*E1337,2)</f>
        <v>9291.64</v>
      </c>
      <c r="I1337" s="188" t="s">
        <v>18</v>
      </c>
      <c r="J1337" s="188" t="s">
        <v>17</v>
      </c>
      <c r="K1337" s="189" t="s">
        <v>150</v>
      </c>
      <c r="L1337" s="190" t="s">
        <v>156</v>
      </c>
      <c r="M1337" s="170"/>
      <c r="O1337" s="158"/>
      <c r="P1337" s="158"/>
    </row>
    <row r="1338" spans="1:16">
      <c r="A1338" s="159" t="s">
        <v>1426</v>
      </c>
      <c r="B1338" s="160" t="s">
        <v>1899</v>
      </c>
      <c r="C1338" s="161">
        <v>6.0398196844477798</v>
      </c>
      <c r="D1338" s="162">
        <v>1.9526851946936401</v>
      </c>
      <c r="E1338" s="163">
        <v>2.3734999999999999</v>
      </c>
      <c r="F1338" s="164">
        <v>1</v>
      </c>
      <c r="G1338" s="165">
        <f t="shared" si="20"/>
        <v>2.3734999999999999</v>
      </c>
      <c r="H1338" s="166">
        <f>ROUND('2-Calculator'!$G$23*E1338,2)</f>
        <v>12733.83</v>
      </c>
      <c r="I1338" s="167" t="s">
        <v>18</v>
      </c>
      <c r="J1338" s="167" t="s">
        <v>17</v>
      </c>
      <c r="K1338" s="168" t="s">
        <v>150</v>
      </c>
      <c r="L1338" s="169" t="s">
        <v>156</v>
      </c>
      <c r="M1338" s="170"/>
      <c r="O1338" s="158"/>
      <c r="P1338" s="158"/>
    </row>
    <row r="1339" spans="1:16">
      <c r="A1339" s="159" t="s">
        <v>1427</v>
      </c>
      <c r="B1339" s="160" t="s">
        <v>1899</v>
      </c>
      <c r="C1339" s="161">
        <v>11.195682999842401</v>
      </c>
      <c r="D1339" s="162">
        <v>2.8811670802762799</v>
      </c>
      <c r="E1339" s="163">
        <v>3.5019999999999998</v>
      </c>
      <c r="F1339" s="164">
        <v>1</v>
      </c>
      <c r="G1339" s="165">
        <f t="shared" si="20"/>
        <v>3.5019999999999998</v>
      </c>
      <c r="H1339" s="166">
        <f>ROUND('2-Calculator'!$G$23*E1339,2)</f>
        <v>18788.23</v>
      </c>
      <c r="I1339" s="167" t="s">
        <v>18</v>
      </c>
      <c r="J1339" s="167" t="s">
        <v>17</v>
      </c>
      <c r="K1339" s="168" t="s">
        <v>150</v>
      </c>
      <c r="L1339" s="169" t="s">
        <v>156</v>
      </c>
      <c r="M1339" s="170"/>
      <c r="O1339" s="158"/>
      <c r="P1339" s="158"/>
    </row>
    <row r="1340" spans="1:16">
      <c r="A1340" s="172" t="s">
        <v>1428</v>
      </c>
      <c r="B1340" s="173" t="s">
        <v>1899</v>
      </c>
      <c r="C1340" s="174">
        <v>19.771114864864899</v>
      </c>
      <c r="D1340" s="175">
        <v>5.3032267086998202</v>
      </c>
      <c r="E1340" s="176">
        <v>6.4459</v>
      </c>
      <c r="F1340" s="177">
        <v>1</v>
      </c>
      <c r="G1340" s="176">
        <f t="shared" si="20"/>
        <v>6.4459</v>
      </c>
      <c r="H1340" s="178">
        <f>ROUND('2-Calculator'!$G$23*E1340,2)</f>
        <v>34582.25</v>
      </c>
      <c r="I1340" s="179" t="s">
        <v>18</v>
      </c>
      <c r="J1340" s="179" t="s">
        <v>17</v>
      </c>
      <c r="K1340" s="180" t="s">
        <v>150</v>
      </c>
      <c r="L1340" s="181" t="s">
        <v>156</v>
      </c>
      <c r="M1340" s="170"/>
      <c r="O1340" s="158"/>
      <c r="P1340" s="158"/>
    </row>
    <row r="1341" spans="1:16">
      <c r="A1341" s="182" t="s">
        <v>1429</v>
      </c>
      <c r="B1341" s="183" t="s">
        <v>1900</v>
      </c>
      <c r="C1341" s="184">
        <v>2.9878001549186699</v>
      </c>
      <c r="D1341" s="185">
        <v>1.00120617511367</v>
      </c>
      <c r="E1341" s="186">
        <v>1.2169000000000001</v>
      </c>
      <c r="F1341" s="187">
        <v>1</v>
      </c>
      <c r="G1341" s="165">
        <f t="shared" si="20"/>
        <v>1.2169000000000001</v>
      </c>
      <c r="H1341" s="166">
        <f>ROUND('2-Calculator'!$G$23*E1341,2)</f>
        <v>6528.67</v>
      </c>
      <c r="I1341" s="188" t="s">
        <v>18</v>
      </c>
      <c r="J1341" s="188" t="s">
        <v>17</v>
      </c>
      <c r="K1341" s="189" t="s">
        <v>150</v>
      </c>
      <c r="L1341" s="190" t="s">
        <v>156</v>
      </c>
      <c r="M1341" s="170"/>
      <c r="O1341" s="158"/>
      <c r="P1341" s="158"/>
    </row>
    <row r="1342" spans="1:16">
      <c r="A1342" s="159" t="s">
        <v>1430</v>
      </c>
      <c r="B1342" s="160" t="s">
        <v>1900</v>
      </c>
      <c r="C1342" s="161">
        <v>5.5349263102816799</v>
      </c>
      <c r="D1342" s="162">
        <v>1.3984933076467001</v>
      </c>
      <c r="E1342" s="163">
        <v>1.6998</v>
      </c>
      <c r="F1342" s="164">
        <v>1</v>
      </c>
      <c r="G1342" s="165">
        <f t="shared" si="20"/>
        <v>1.6998</v>
      </c>
      <c r="H1342" s="166">
        <f>ROUND('2-Calculator'!$G$23*E1342,2)</f>
        <v>9119.43</v>
      </c>
      <c r="I1342" s="167" t="s">
        <v>18</v>
      </c>
      <c r="J1342" s="167" t="s">
        <v>17</v>
      </c>
      <c r="K1342" s="168" t="s">
        <v>150</v>
      </c>
      <c r="L1342" s="169" t="s">
        <v>156</v>
      </c>
      <c r="M1342" s="170"/>
      <c r="O1342" s="158"/>
      <c r="P1342" s="158"/>
    </row>
    <row r="1343" spans="1:16">
      <c r="A1343" s="159" t="s">
        <v>1431</v>
      </c>
      <c r="B1343" s="160" t="s">
        <v>1900</v>
      </c>
      <c r="C1343" s="161">
        <v>9.5752883297040103</v>
      </c>
      <c r="D1343" s="162">
        <v>2.1561095172803699</v>
      </c>
      <c r="E1343" s="163">
        <v>2.6206999999999998</v>
      </c>
      <c r="F1343" s="164">
        <v>1</v>
      </c>
      <c r="G1343" s="165">
        <f t="shared" si="20"/>
        <v>2.6206999999999998</v>
      </c>
      <c r="H1343" s="166">
        <f>ROUND('2-Calculator'!$G$23*E1343,2)</f>
        <v>14060.06</v>
      </c>
      <c r="I1343" s="167" t="s">
        <v>18</v>
      </c>
      <c r="J1343" s="167" t="s">
        <v>17</v>
      </c>
      <c r="K1343" s="168" t="s">
        <v>150</v>
      </c>
      <c r="L1343" s="169" t="s">
        <v>156</v>
      </c>
      <c r="M1343" s="170"/>
      <c r="O1343" s="158"/>
      <c r="P1343" s="158"/>
    </row>
    <row r="1344" spans="1:16">
      <c r="A1344" s="172" t="s">
        <v>1432</v>
      </c>
      <c r="B1344" s="173" t="s">
        <v>1900</v>
      </c>
      <c r="C1344" s="174">
        <v>16.8967036841177</v>
      </c>
      <c r="D1344" s="175">
        <v>3.94703809500235</v>
      </c>
      <c r="E1344" s="176">
        <v>4.7975000000000003</v>
      </c>
      <c r="F1344" s="177">
        <v>1</v>
      </c>
      <c r="G1344" s="176">
        <f t="shared" si="20"/>
        <v>4.7975000000000003</v>
      </c>
      <c r="H1344" s="178">
        <f>ROUND('2-Calculator'!$G$23*E1344,2)</f>
        <v>25738.59</v>
      </c>
      <c r="I1344" s="179" t="s">
        <v>18</v>
      </c>
      <c r="J1344" s="179" t="s">
        <v>17</v>
      </c>
      <c r="K1344" s="180" t="s">
        <v>150</v>
      </c>
      <c r="L1344" s="181" t="s">
        <v>156</v>
      </c>
      <c r="M1344" s="170"/>
      <c r="O1344" s="158"/>
      <c r="P1344" s="158"/>
    </row>
    <row r="1345" spans="1:16">
      <c r="A1345" s="182" t="s">
        <v>1433</v>
      </c>
      <c r="B1345" s="183" t="s">
        <v>1901</v>
      </c>
      <c r="C1345" s="184">
        <v>3.1564542483660101</v>
      </c>
      <c r="D1345" s="185">
        <v>0.85417041857846998</v>
      </c>
      <c r="E1345" s="186">
        <v>1.0383</v>
      </c>
      <c r="F1345" s="187">
        <v>1</v>
      </c>
      <c r="G1345" s="165">
        <f t="shared" si="20"/>
        <v>1.0383</v>
      </c>
      <c r="H1345" s="166">
        <f>ROUND('2-Calculator'!$G$23*E1345,2)</f>
        <v>5570.48</v>
      </c>
      <c r="I1345" s="188" t="s">
        <v>18</v>
      </c>
      <c r="J1345" s="188" t="s">
        <v>17</v>
      </c>
      <c r="K1345" s="189" t="s">
        <v>150</v>
      </c>
      <c r="L1345" s="190" t="s">
        <v>156</v>
      </c>
      <c r="M1345" s="170"/>
      <c r="O1345" s="158"/>
      <c r="P1345" s="158"/>
    </row>
    <row r="1346" spans="1:16">
      <c r="A1346" s="159" t="s">
        <v>1434</v>
      </c>
      <c r="B1346" s="160" t="s">
        <v>1901</v>
      </c>
      <c r="C1346" s="161">
        <v>5.3318651857525898</v>
      </c>
      <c r="D1346" s="162">
        <v>1.2024672025857699</v>
      </c>
      <c r="E1346" s="163">
        <v>1.4616</v>
      </c>
      <c r="F1346" s="164">
        <v>1</v>
      </c>
      <c r="G1346" s="165">
        <f t="shared" si="20"/>
        <v>1.4616</v>
      </c>
      <c r="H1346" s="166">
        <f>ROUND('2-Calculator'!$G$23*E1346,2)</f>
        <v>7841.48</v>
      </c>
      <c r="I1346" s="167" t="s">
        <v>18</v>
      </c>
      <c r="J1346" s="167" t="s">
        <v>17</v>
      </c>
      <c r="K1346" s="168" t="s">
        <v>150</v>
      </c>
      <c r="L1346" s="169" t="s">
        <v>156</v>
      </c>
      <c r="M1346" s="170"/>
      <c r="O1346" s="158"/>
      <c r="P1346" s="158"/>
    </row>
    <row r="1347" spans="1:16">
      <c r="A1347" s="159" t="s">
        <v>1435</v>
      </c>
      <c r="B1347" s="160" t="s">
        <v>1901</v>
      </c>
      <c r="C1347" s="161">
        <v>9.3159150560725408</v>
      </c>
      <c r="D1347" s="162">
        <v>1.94870577728229</v>
      </c>
      <c r="E1347" s="163">
        <v>2.3685999999999998</v>
      </c>
      <c r="F1347" s="164">
        <v>1</v>
      </c>
      <c r="G1347" s="165">
        <f t="shared" si="20"/>
        <v>2.3685999999999998</v>
      </c>
      <c r="H1347" s="166">
        <f>ROUND('2-Calculator'!$G$23*E1347,2)</f>
        <v>12707.54</v>
      </c>
      <c r="I1347" s="167" t="s">
        <v>18</v>
      </c>
      <c r="J1347" s="167" t="s">
        <v>17</v>
      </c>
      <c r="K1347" s="168" t="s">
        <v>150</v>
      </c>
      <c r="L1347" s="169" t="s">
        <v>156</v>
      </c>
      <c r="M1347" s="170"/>
      <c r="O1347" s="158"/>
      <c r="P1347" s="158"/>
    </row>
    <row r="1348" spans="1:16">
      <c r="A1348" s="172" t="s">
        <v>1436</v>
      </c>
      <c r="B1348" s="173" t="s">
        <v>1901</v>
      </c>
      <c r="C1348" s="174">
        <v>16.196990424076599</v>
      </c>
      <c r="D1348" s="175">
        <v>3.5224101191986299</v>
      </c>
      <c r="E1348" s="176">
        <v>4.2813999999999997</v>
      </c>
      <c r="F1348" s="177">
        <v>1</v>
      </c>
      <c r="G1348" s="176">
        <f t="shared" si="20"/>
        <v>4.2813999999999997</v>
      </c>
      <c r="H1348" s="178">
        <f>ROUND('2-Calculator'!$G$23*E1348,2)</f>
        <v>22969.71</v>
      </c>
      <c r="I1348" s="179" t="s">
        <v>18</v>
      </c>
      <c r="J1348" s="179" t="s">
        <v>17</v>
      </c>
      <c r="K1348" s="180" t="s">
        <v>150</v>
      </c>
      <c r="L1348" s="181" t="s">
        <v>156</v>
      </c>
      <c r="M1348" s="170"/>
      <c r="O1348" s="158"/>
      <c r="P1348" s="158"/>
    </row>
    <row r="1349" spans="1:16">
      <c r="A1349" s="182" t="s">
        <v>1951</v>
      </c>
      <c r="B1349" s="183" t="s">
        <v>1952</v>
      </c>
      <c r="C1349" s="184">
        <v>0</v>
      </c>
      <c r="D1349" s="185">
        <v>0</v>
      </c>
      <c r="E1349" s="186">
        <v>0</v>
      </c>
      <c r="F1349" s="187">
        <v>1</v>
      </c>
      <c r="G1349" s="165">
        <v>0</v>
      </c>
      <c r="H1349" s="166">
        <v>0</v>
      </c>
      <c r="I1349" s="188" t="s">
        <v>18</v>
      </c>
      <c r="J1349" s="188" t="s">
        <v>18</v>
      </c>
      <c r="K1349" s="189" t="s">
        <v>1953</v>
      </c>
      <c r="L1349" s="190" t="s">
        <v>1953</v>
      </c>
    </row>
    <row r="1350" spans="1:16">
      <c r="A1350" s="172" t="s">
        <v>1954</v>
      </c>
      <c r="B1350" s="173" t="s">
        <v>1955</v>
      </c>
      <c r="C1350" s="174">
        <v>0</v>
      </c>
      <c r="D1350" s="175">
        <v>0</v>
      </c>
      <c r="E1350" s="176">
        <v>0</v>
      </c>
      <c r="F1350" s="177">
        <v>1</v>
      </c>
      <c r="G1350" s="176">
        <v>0</v>
      </c>
      <c r="H1350" s="178">
        <v>0</v>
      </c>
      <c r="I1350" s="179" t="s">
        <v>18</v>
      </c>
      <c r="J1350" s="179" t="s">
        <v>18</v>
      </c>
      <c r="K1350" s="180" t="s">
        <v>1953</v>
      </c>
      <c r="L1350" s="181" t="s">
        <v>1953</v>
      </c>
    </row>
  </sheetData>
  <sheetProtection algorithmName="SHA-512" hashValue="bA7+ZfpBaNJOefUPSjw9rqtNIuqBCXxes4TPXKWp2m/jdp7Mtpl6NDPmxkdIOFYUCmK7oRX5rnP7rrKjPgjSMA==" saltValue="nTchX3+Lfcfb25N42eepMw==" spinCount="100000" sheet="1" objects="1" scenarios="1" sort="0" autoFilter="0"/>
  <autoFilter ref="A20:L1350" xr:uid="{5F0CFD90-2D87-488B-947D-710FDB723E8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A7B2-EC00-4B6E-B31D-F0D81D641811}">
  <dimension ref="A1:X97"/>
  <sheetViews>
    <sheetView zoomScale="85" zoomScaleNormal="85" workbookViewId="0">
      <selection activeCell="J16" sqref="J16"/>
    </sheetView>
  </sheetViews>
  <sheetFormatPr defaultColWidth="9.1796875" defaultRowHeight="12.5"/>
  <cols>
    <col min="1" max="1" width="50.54296875" style="199" customWidth="1"/>
    <col min="2" max="2" width="16" style="199" customWidth="1"/>
    <col min="3" max="3" width="9.1796875" style="199"/>
    <col min="4" max="4" width="2.54296875" style="199" customWidth="1"/>
    <col min="5" max="5" width="18.26953125" style="199" customWidth="1"/>
    <col min="6" max="6" width="7.1796875" style="249" customWidth="1"/>
    <col min="7" max="7" width="4.81640625" style="249" customWidth="1"/>
    <col min="8" max="8" width="14.54296875" style="249" customWidth="1"/>
    <col min="9" max="9" width="2.81640625" style="249" customWidth="1"/>
    <col min="10" max="10" width="8.453125" style="199" customWidth="1"/>
    <col min="11" max="11" width="2.81640625" style="199" customWidth="1"/>
    <col min="12" max="12" width="37.1796875" style="199" bestFit="1" customWidth="1"/>
    <col min="13" max="13" width="5.81640625" style="199" bestFit="1" customWidth="1"/>
    <col min="14" max="14" width="8.453125" style="199" customWidth="1"/>
    <col min="15" max="15" width="14.26953125" style="199" bestFit="1" customWidth="1"/>
    <col min="16" max="16384" width="9.1796875" style="199"/>
  </cols>
  <sheetData>
    <row r="1" spans="1:24" s="197" customFormat="1" ht="13.5" thickBot="1">
      <c r="A1" s="28"/>
      <c r="B1" s="28"/>
      <c r="C1" s="28"/>
      <c r="D1" s="28"/>
      <c r="E1" s="28"/>
      <c r="F1" s="28"/>
      <c r="G1" s="28"/>
      <c r="H1" s="28"/>
      <c r="I1" s="28"/>
      <c r="J1" s="28"/>
      <c r="K1" s="28"/>
      <c r="L1" s="28"/>
      <c r="M1" s="28"/>
      <c r="N1" s="28"/>
    </row>
    <row r="2" spans="1:24" ht="13">
      <c r="A2" s="198" t="s">
        <v>1437</v>
      </c>
      <c r="B2" s="198"/>
      <c r="C2" s="198"/>
      <c r="D2" s="198"/>
      <c r="E2" s="198"/>
      <c r="F2" s="198"/>
      <c r="G2" s="198"/>
      <c r="H2" s="198"/>
      <c r="I2" s="198"/>
      <c r="J2" s="198"/>
      <c r="K2" s="198"/>
      <c r="L2" s="198"/>
      <c r="M2" s="198"/>
      <c r="N2" s="198"/>
    </row>
    <row r="3" spans="1:24" ht="13">
      <c r="A3" s="200" t="s">
        <v>1962</v>
      </c>
      <c r="B3" s="201"/>
      <c r="C3" s="201"/>
      <c r="D3" s="201"/>
      <c r="E3" s="201"/>
      <c r="F3" s="201"/>
      <c r="G3" s="201"/>
      <c r="H3" s="201"/>
      <c r="I3" s="201"/>
      <c r="J3" s="201"/>
      <c r="K3" s="201"/>
      <c r="L3" s="201"/>
      <c r="M3" s="201"/>
      <c r="N3" s="201"/>
    </row>
    <row r="4" spans="1:24" ht="13">
      <c r="A4" s="202" t="s">
        <v>128</v>
      </c>
      <c r="B4" s="202"/>
      <c r="C4" s="202"/>
      <c r="D4" s="202"/>
      <c r="E4" s="203"/>
      <c r="F4" s="204"/>
      <c r="G4" s="204"/>
      <c r="H4" s="204"/>
      <c r="I4" s="204"/>
      <c r="J4" s="204"/>
      <c r="K4" s="202"/>
      <c r="L4" s="202"/>
      <c r="M4" s="202"/>
      <c r="N4" s="202"/>
    </row>
    <row r="5" spans="1:24" ht="118.9" customHeight="1">
      <c r="A5" s="134" t="s">
        <v>1958</v>
      </c>
      <c r="B5" s="205"/>
      <c r="C5" s="205"/>
      <c r="D5" s="205"/>
      <c r="E5" s="205"/>
      <c r="F5" s="205"/>
      <c r="G5" s="251"/>
      <c r="H5" s="251"/>
      <c r="I5" s="251"/>
      <c r="J5" s="251"/>
      <c r="K5" s="205"/>
      <c r="L5" s="205"/>
      <c r="M5" s="205"/>
      <c r="N5" s="205"/>
    </row>
    <row r="6" spans="1:24" ht="13.5" customHeight="1">
      <c r="A6" s="205"/>
      <c r="B6" s="205"/>
      <c r="C6" s="205"/>
      <c r="D6" s="205"/>
      <c r="E6" s="204"/>
      <c r="F6" s="206"/>
      <c r="G6" s="206"/>
      <c r="H6" s="206"/>
      <c r="I6" s="206"/>
      <c r="J6" s="204"/>
      <c r="K6" s="205"/>
      <c r="L6" s="205"/>
      <c r="M6" s="205"/>
      <c r="N6" s="205"/>
      <c r="X6" s="270"/>
    </row>
    <row r="7" spans="1:24" ht="62.5">
      <c r="A7" s="134" t="s">
        <v>1959</v>
      </c>
      <c r="B7" s="205"/>
      <c r="C7" s="205"/>
      <c r="D7" s="205"/>
      <c r="E7" s="205"/>
      <c r="F7" s="251"/>
      <c r="G7" s="251"/>
      <c r="H7" s="251"/>
      <c r="I7" s="251"/>
      <c r="J7" s="251"/>
      <c r="K7" s="205"/>
      <c r="L7" s="205"/>
      <c r="M7" s="205"/>
      <c r="N7" s="205"/>
      <c r="X7" s="270"/>
    </row>
    <row r="8" spans="1:24">
      <c r="A8" s="205"/>
      <c r="B8" s="205"/>
      <c r="C8" s="205"/>
      <c r="D8" s="205"/>
      <c r="E8" s="204"/>
      <c r="F8" s="206"/>
      <c r="G8" s="206"/>
      <c r="H8" s="206"/>
      <c r="I8" s="206"/>
      <c r="J8" s="204"/>
      <c r="K8" s="205"/>
      <c r="L8" s="205"/>
      <c r="M8" s="205"/>
      <c r="N8" s="205"/>
      <c r="X8" s="270"/>
    </row>
    <row r="9" spans="1:24" ht="36.75" customHeight="1">
      <c r="A9" s="207" t="s">
        <v>1971</v>
      </c>
      <c r="B9" s="208"/>
      <c r="C9" s="208"/>
      <c r="D9" s="208"/>
      <c r="E9" s="252"/>
      <c r="F9" s="253"/>
      <c r="G9" s="253"/>
      <c r="H9" s="253"/>
      <c r="I9" s="253"/>
      <c r="J9" s="253"/>
      <c r="K9" s="208"/>
      <c r="L9" s="208"/>
      <c r="M9" s="208"/>
      <c r="N9" s="208"/>
      <c r="X9" s="270"/>
    </row>
    <row r="10" spans="1:24" ht="13">
      <c r="A10" s="209"/>
      <c r="B10" s="209"/>
      <c r="C10" s="210"/>
      <c r="D10" s="209"/>
      <c r="E10" s="209"/>
      <c r="F10" s="209"/>
      <c r="G10" s="209"/>
      <c r="H10" s="209"/>
      <c r="I10" s="209"/>
      <c r="J10" s="209"/>
      <c r="K10" s="209"/>
      <c r="L10" s="209"/>
      <c r="M10" s="209"/>
      <c r="N10" s="210"/>
      <c r="X10" s="270"/>
    </row>
    <row r="11" spans="1:24" s="212" customFormat="1" ht="12.75" customHeight="1">
      <c r="A11" s="211" t="s">
        <v>1438</v>
      </c>
      <c r="B11" s="211"/>
      <c r="C11" s="211"/>
      <c r="E11" s="213" t="s">
        <v>1439</v>
      </c>
      <c r="F11" s="213"/>
      <c r="G11" s="213"/>
      <c r="H11" s="213"/>
      <c r="I11" s="213"/>
      <c r="J11" s="213"/>
      <c r="K11" s="199"/>
      <c r="L11" s="211" t="s">
        <v>1440</v>
      </c>
      <c r="M11" s="211"/>
      <c r="N11" s="211"/>
      <c r="X11" s="271"/>
    </row>
    <row r="12" spans="1:24" ht="13">
      <c r="A12" s="214" t="s">
        <v>1441</v>
      </c>
      <c r="B12" s="215" t="s">
        <v>1442</v>
      </c>
      <c r="C12" s="265" t="s">
        <v>1443</v>
      </c>
      <c r="D12" s="217"/>
      <c r="E12" s="214" t="s">
        <v>1444</v>
      </c>
      <c r="F12" s="265" t="s">
        <v>1443</v>
      </c>
      <c r="G12" s="214"/>
      <c r="H12" s="216" t="s">
        <v>1444</v>
      </c>
      <c r="I12" s="214"/>
      <c r="J12" s="265" t="s">
        <v>1443</v>
      </c>
      <c r="L12" s="218" t="s">
        <v>1441</v>
      </c>
      <c r="M12" s="219" t="s">
        <v>1444</v>
      </c>
      <c r="N12" s="265" t="s">
        <v>1443</v>
      </c>
      <c r="O12" s="220" t="s">
        <v>1445</v>
      </c>
      <c r="X12" s="270"/>
    </row>
    <row r="13" spans="1:24">
      <c r="A13" s="199" t="s">
        <v>1446</v>
      </c>
      <c r="B13" s="221" t="s">
        <v>1447</v>
      </c>
      <c r="C13" s="222">
        <v>0.39288169314377502</v>
      </c>
      <c r="D13" s="223"/>
      <c r="E13" s="224" t="s">
        <v>1448</v>
      </c>
      <c r="F13" s="225">
        <v>0.20699999999999999</v>
      </c>
      <c r="G13" s="226"/>
      <c r="H13" s="224" t="s">
        <v>1925</v>
      </c>
      <c r="I13" s="224"/>
      <c r="J13" s="225">
        <v>0.27100000000000002</v>
      </c>
      <c r="L13" s="65" t="s">
        <v>1449</v>
      </c>
      <c r="M13" s="224" t="s">
        <v>1450</v>
      </c>
      <c r="N13" s="222">
        <v>0.48399999999999999</v>
      </c>
      <c r="O13" s="227">
        <v>224774</v>
      </c>
      <c r="P13" s="273"/>
      <c r="X13" s="270"/>
    </row>
    <row r="14" spans="1:24" ht="16.5">
      <c r="A14" s="199" t="s">
        <v>1451</v>
      </c>
      <c r="B14" s="221" t="s">
        <v>1452</v>
      </c>
      <c r="C14" s="228">
        <v>0.39288169314377502</v>
      </c>
      <c r="E14" s="224" t="s">
        <v>1902</v>
      </c>
      <c r="F14" s="225">
        <v>0.20599999999999999</v>
      </c>
      <c r="G14" s="226"/>
      <c r="H14" s="224" t="s">
        <v>1926</v>
      </c>
      <c r="I14" s="224"/>
      <c r="J14" s="225">
        <v>0.129</v>
      </c>
      <c r="L14" s="65" t="s">
        <v>1453</v>
      </c>
      <c r="M14" s="224" t="s">
        <v>1450</v>
      </c>
      <c r="N14" s="222">
        <v>0.50900000000000001</v>
      </c>
      <c r="O14" s="229">
        <v>227783</v>
      </c>
      <c r="P14" s="273"/>
      <c r="U14" s="272"/>
    </row>
    <row r="15" spans="1:24">
      <c r="A15" s="199" t="s">
        <v>1454</v>
      </c>
      <c r="B15" s="221" t="s">
        <v>1455</v>
      </c>
      <c r="C15" s="228">
        <v>0.39288169314377502</v>
      </c>
      <c r="E15" s="224" t="s">
        <v>1903</v>
      </c>
      <c r="F15" s="225">
        <v>0.17699999999999999</v>
      </c>
      <c r="G15" s="226"/>
      <c r="H15" s="224" t="s">
        <v>1927</v>
      </c>
      <c r="I15" s="224"/>
      <c r="J15" s="225">
        <v>0.31</v>
      </c>
      <c r="L15" s="65" t="s">
        <v>1456</v>
      </c>
      <c r="M15" s="224" t="s">
        <v>1457</v>
      </c>
      <c r="N15" s="222">
        <v>0.4</v>
      </c>
      <c r="O15" s="229">
        <v>239057</v>
      </c>
      <c r="P15" s="273"/>
    </row>
    <row r="16" spans="1:24">
      <c r="A16" s="199" t="s">
        <v>1458</v>
      </c>
      <c r="B16" s="221" t="s">
        <v>1459</v>
      </c>
      <c r="C16" s="230">
        <v>0.26580746969908697</v>
      </c>
      <c r="E16" s="224" t="s">
        <v>1904</v>
      </c>
      <c r="F16" s="225">
        <v>0.23799999999999999</v>
      </c>
      <c r="G16" s="226"/>
      <c r="H16" s="224" t="s">
        <v>1669</v>
      </c>
      <c r="I16" s="224"/>
      <c r="J16" s="225">
        <v>0.154</v>
      </c>
      <c r="L16" s="65" t="s">
        <v>1460</v>
      </c>
      <c r="M16" s="224" t="s">
        <v>1450</v>
      </c>
      <c r="N16" s="222">
        <v>0.48099999999999998</v>
      </c>
      <c r="O16" s="229">
        <v>244881</v>
      </c>
      <c r="P16" s="273"/>
    </row>
    <row r="17" spans="1:16">
      <c r="A17" s="199" t="s">
        <v>1461</v>
      </c>
      <c r="B17" s="221" t="s">
        <v>1462</v>
      </c>
      <c r="C17" s="228">
        <v>0.26580746969908697</v>
      </c>
      <c r="D17" s="230"/>
      <c r="E17" s="224" t="s">
        <v>1905</v>
      </c>
      <c r="F17" s="225">
        <v>0.19400000000000001</v>
      </c>
      <c r="G17" s="226"/>
      <c r="H17" s="224" t="s">
        <v>1928</v>
      </c>
      <c r="I17" s="224"/>
      <c r="J17" s="225">
        <v>0.26100000000000001</v>
      </c>
      <c r="L17" s="65" t="s">
        <v>1463</v>
      </c>
      <c r="M17" s="224" t="s">
        <v>1450</v>
      </c>
      <c r="N17" s="222">
        <v>0.89100000000000001</v>
      </c>
      <c r="O17" s="229">
        <v>248807</v>
      </c>
      <c r="P17" s="273"/>
    </row>
    <row r="18" spans="1:16">
      <c r="A18" s="199" t="s">
        <v>1464</v>
      </c>
      <c r="B18" s="221" t="s">
        <v>1465</v>
      </c>
      <c r="C18" s="230">
        <v>0.37710516962096002</v>
      </c>
      <c r="E18" s="224" t="s">
        <v>1906</v>
      </c>
      <c r="F18" s="225">
        <v>0.17799999999999999</v>
      </c>
      <c r="G18" s="226"/>
      <c r="H18" s="224" t="s">
        <v>1929</v>
      </c>
      <c r="I18" s="224"/>
      <c r="J18" s="225">
        <v>0.26</v>
      </c>
      <c r="L18" s="65" t="s">
        <v>1466</v>
      </c>
      <c r="M18" s="224" t="s">
        <v>1467</v>
      </c>
      <c r="N18" s="222">
        <v>0.313</v>
      </c>
      <c r="O18" s="229">
        <v>259301</v>
      </c>
      <c r="P18" s="273"/>
    </row>
    <row r="19" spans="1:16">
      <c r="A19" s="199" t="s">
        <v>1468</v>
      </c>
      <c r="B19" s="221" t="s">
        <v>1469</v>
      </c>
      <c r="C19" s="228">
        <v>0.52241115197932497</v>
      </c>
      <c r="D19" s="230"/>
      <c r="E19" s="224" t="s">
        <v>1907</v>
      </c>
      <c r="F19" s="225">
        <v>0.32500000000000001</v>
      </c>
      <c r="G19" s="226"/>
      <c r="H19" s="224" t="s">
        <v>1930</v>
      </c>
      <c r="I19" s="224"/>
      <c r="J19" s="225">
        <v>0.25900000000000001</v>
      </c>
      <c r="L19" s="269" t="s">
        <v>1470</v>
      </c>
      <c r="M19" s="267" t="s">
        <v>1450</v>
      </c>
      <c r="N19" s="268">
        <v>0.23899999999999999</v>
      </c>
      <c r="O19" s="229">
        <v>464100</v>
      </c>
      <c r="P19" s="273"/>
    </row>
    <row r="20" spans="1:16">
      <c r="A20" s="199" t="s">
        <v>1471</v>
      </c>
      <c r="B20" s="221" t="s">
        <v>1472</v>
      </c>
      <c r="C20" s="228">
        <v>0.52241115197932497</v>
      </c>
      <c r="E20" s="224" t="s">
        <v>1473</v>
      </c>
      <c r="F20" s="225">
        <v>0.378</v>
      </c>
      <c r="G20" s="226"/>
      <c r="H20" s="224" t="s">
        <v>1931</v>
      </c>
      <c r="I20" s="224"/>
      <c r="J20" s="225">
        <v>0.35599999999999998</v>
      </c>
      <c r="L20" s="65" t="s">
        <v>1474</v>
      </c>
      <c r="M20" s="224" t="s">
        <v>1450</v>
      </c>
      <c r="N20" s="222">
        <v>0.38300000000000001</v>
      </c>
      <c r="O20" s="229">
        <v>278538</v>
      </c>
      <c r="P20" s="273"/>
    </row>
    <row r="21" spans="1:16">
      <c r="A21" s="199" t="s">
        <v>1475</v>
      </c>
      <c r="B21" s="221" t="s">
        <v>1476</v>
      </c>
      <c r="C21" s="230">
        <v>0.37042132456953197</v>
      </c>
      <c r="E21" s="224" t="s">
        <v>1477</v>
      </c>
      <c r="F21" s="225">
        <v>0.23799999999999999</v>
      </c>
      <c r="G21" s="226"/>
      <c r="H21" s="224" t="s">
        <v>1932</v>
      </c>
      <c r="I21" s="224"/>
      <c r="J21" s="225">
        <v>0.23100000000000001</v>
      </c>
      <c r="L21" s="65" t="s">
        <v>1478</v>
      </c>
      <c r="M21" s="224" t="s">
        <v>1479</v>
      </c>
      <c r="N21" s="222">
        <v>0.54400000000000004</v>
      </c>
      <c r="O21" s="229">
        <v>221289</v>
      </c>
      <c r="P21" s="273"/>
    </row>
    <row r="22" spans="1:16">
      <c r="A22" s="199" t="s">
        <v>1480</v>
      </c>
      <c r="B22" s="221" t="s">
        <v>1481</v>
      </c>
      <c r="C22" s="228">
        <v>0.39</v>
      </c>
      <c r="E22" s="224" t="s">
        <v>1908</v>
      </c>
      <c r="F22" s="225">
        <v>0.154</v>
      </c>
      <c r="G22" s="226"/>
      <c r="H22" s="224" t="s">
        <v>1933</v>
      </c>
      <c r="I22" s="224"/>
      <c r="J22" s="225">
        <v>0.20499999999999999</v>
      </c>
      <c r="L22" s="65" t="s">
        <v>1482</v>
      </c>
      <c r="M22" s="224" t="s">
        <v>1479</v>
      </c>
      <c r="N22" s="222">
        <v>0.42699999999999999</v>
      </c>
      <c r="O22" s="229">
        <v>136513</v>
      </c>
      <c r="P22" s="273"/>
    </row>
    <row r="23" spans="1:16">
      <c r="A23" s="199" t="s">
        <v>1483</v>
      </c>
      <c r="B23" s="221" t="s">
        <v>1484</v>
      </c>
      <c r="C23" s="230">
        <v>0.42649999999999999</v>
      </c>
      <c r="E23" s="224" t="s">
        <v>1909</v>
      </c>
      <c r="F23" s="225">
        <v>0.224</v>
      </c>
      <c r="G23" s="226"/>
      <c r="H23" s="224" t="s">
        <v>1934</v>
      </c>
      <c r="I23" s="224"/>
      <c r="J23" s="225">
        <v>0.34</v>
      </c>
      <c r="L23" s="231" t="s">
        <v>1485</v>
      </c>
      <c r="M23" s="232" t="s">
        <v>1486</v>
      </c>
      <c r="N23" s="233">
        <v>0.26700000000000002</v>
      </c>
      <c r="O23" s="229">
        <v>221867</v>
      </c>
      <c r="P23" s="273"/>
    </row>
    <row r="24" spans="1:16">
      <c r="A24" s="199" t="s">
        <v>1487</v>
      </c>
      <c r="B24" s="221" t="s">
        <v>1488</v>
      </c>
      <c r="C24" s="228">
        <v>0.59079999999999999</v>
      </c>
      <c r="E24" s="224" t="s">
        <v>1910</v>
      </c>
      <c r="F24" s="225">
        <v>0.318</v>
      </c>
      <c r="G24" s="226"/>
      <c r="H24" s="224" t="s">
        <v>1935</v>
      </c>
      <c r="I24" s="224"/>
      <c r="J24" s="225">
        <v>0.20100000000000001</v>
      </c>
      <c r="L24" s="65"/>
      <c r="M24" s="65"/>
      <c r="N24" s="222"/>
    </row>
    <row r="25" spans="1:16" ht="14.5">
      <c r="A25" s="199" t="s">
        <v>1489</v>
      </c>
      <c r="B25" s="221" t="s">
        <v>1490</v>
      </c>
      <c r="C25" s="228">
        <v>0.31316821824473301</v>
      </c>
      <c r="D25" s="229" t="s">
        <v>1491</v>
      </c>
      <c r="E25" s="224" t="s">
        <v>1911</v>
      </c>
      <c r="F25" s="225">
        <v>0.27400000000000002</v>
      </c>
      <c r="G25" s="226"/>
      <c r="H25" s="224" t="s">
        <v>1492</v>
      </c>
      <c r="I25" s="224"/>
      <c r="J25" s="225">
        <v>0.53900000000000003</v>
      </c>
      <c r="O25" s="234"/>
    </row>
    <row r="26" spans="1:16" ht="14.5">
      <c r="A26" s="199" t="s">
        <v>1493</v>
      </c>
      <c r="B26" s="221" t="s">
        <v>1494</v>
      </c>
      <c r="C26" s="228">
        <v>0.43343437076392599</v>
      </c>
      <c r="E26" s="224" t="s">
        <v>1912</v>
      </c>
      <c r="F26" s="225">
        <v>0.22700000000000001</v>
      </c>
      <c r="G26" s="226"/>
      <c r="H26" s="224" t="s">
        <v>1936</v>
      </c>
      <c r="I26" s="224"/>
      <c r="J26" s="225">
        <v>0.312</v>
      </c>
      <c r="O26" s="234"/>
    </row>
    <row r="27" spans="1:16">
      <c r="A27" s="199" t="s">
        <v>1495</v>
      </c>
      <c r="B27" s="221" t="s">
        <v>1496</v>
      </c>
      <c r="C27" s="228">
        <v>0.43343437076392599</v>
      </c>
      <c r="E27" s="224" t="s">
        <v>1913</v>
      </c>
      <c r="F27" s="225">
        <v>0.23799999999999999</v>
      </c>
      <c r="G27" s="226"/>
      <c r="H27" s="224" t="s">
        <v>1937</v>
      </c>
      <c r="I27" s="224"/>
      <c r="J27" s="225">
        <v>0.20300000000000001</v>
      </c>
    </row>
    <row r="28" spans="1:16">
      <c r="A28" s="199" t="s">
        <v>1497</v>
      </c>
      <c r="B28" s="221" t="s">
        <v>1498</v>
      </c>
      <c r="C28" s="228">
        <v>0.428847157513084</v>
      </c>
      <c r="E28" s="224" t="s">
        <v>1914</v>
      </c>
      <c r="F28" s="225">
        <v>0.25700000000000001</v>
      </c>
      <c r="G28" s="226"/>
      <c r="H28" s="224" t="s">
        <v>1938</v>
      </c>
      <c r="I28" s="224"/>
      <c r="J28" s="225">
        <v>0.24299999999999999</v>
      </c>
    </row>
    <row r="29" spans="1:16">
      <c r="A29" s="199" t="s">
        <v>1499</v>
      </c>
      <c r="B29" s="221" t="s">
        <v>1500</v>
      </c>
      <c r="C29" s="228">
        <v>0.4274</v>
      </c>
      <c r="E29" s="224" t="s">
        <v>1915</v>
      </c>
      <c r="F29" s="225">
        <v>0.19900000000000001</v>
      </c>
      <c r="G29" s="226"/>
      <c r="H29" s="224" t="s">
        <v>1939</v>
      </c>
      <c r="I29" s="224"/>
      <c r="J29" s="225">
        <v>0.189</v>
      </c>
    </row>
    <row r="30" spans="1:16">
      <c r="A30" s="199" t="s">
        <v>1501</v>
      </c>
      <c r="B30" s="221" t="s">
        <v>1502</v>
      </c>
      <c r="C30" s="228">
        <v>0.33828769067858999</v>
      </c>
      <c r="E30" s="224" t="s">
        <v>1916</v>
      </c>
      <c r="F30" s="225">
        <v>0.23300000000000001</v>
      </c>
      <c r="G30" s="226"/>
      <c r="H30" s="224" t="s">
        <v>1940</v>
      </c>
      <c r="I30" s="224"/>
      <c r="J30" s="225">
        <v>0.17499999999999999</v>
      </c>
    </row>
    <row r="31" spans="1:16">
      <c r="A31" s="199" t="s">
        <v>1503</v>
      </c>
      <c r="B31" s="221" t="s">
        <v>1504</v>
      </c>
      <c r="C31" s="228">
        <v>0.53170165663568203</v>
      </c>
      <c r="E31" s="224" t="s">
        <v>1917</v>
      </c>
      <c r="F31" s="225">
        <v>0.22900000000000001</v>
      </c>
      <c r="G31" s="226"/>
      <c r="H31" s="224" t="s">
        <v>1941</v>
      </c>
      <c r="I31" s="224"/>
      <c r="J31" s="225">
        <v>0.28399999999999997</v>
      </c>
    </row>
    <row r="32" spans="1:16">
      <c r="A32" s="199" t="s">
        <v>1505</v>
      </c>
      <c r="B32" s="221" t="s">
        <v>1506</v>
      </c>
      <c r="C32" s="228">
        <v>0.53170165663568203</v>
      </c>
      <c r="E32" s="224" t="s">
        <v>1918</v>
      </c>
      <c r="F32" s="225">
        <v>0.34100000000000003</v>
      </c>
      <c r="G32" s="235"/>
      <c r="H32" s="224" t="s">
        <v>1942</v>
      </c>
      <c r="I32" s="224"/>
      <c r="J32" s="225">
        <v>0.45300000000000001</v>
      </c>
    </row>
    <row r="33" spans="1:14">
      <c r="A33" s="236" t="s">
        <v>1507</v>
      </c>
      <c r="B33" s="221" t="s">
        <v>1508</v>
      </c>
      <c r="C33" s="228">
        <v>0.51959999999999995</v>
      </c>
      <c r="E33" s="224" t="s">
        <v>1919</v>
      </c>
      <c r="F33" s="225">
        <v>0.70799999999999996</v>
      </c>
      <c r="G33" s="235"/>
      <c r="H33" s="224" t="s">
        <v>1943</v>
      </c>
      <c r="I33" s="224"/>
      <c r="J33" s="225">
        <v>0.254</v>
      </c>
    </row>
    <row r="34" spans="1:14">
      <c r="A34" s="237" t="s">
        <v>1509</v>
      </c>
      <c r="B34" s="238">
        <v>669266</v>
      </c>
      <c r="C34" s="239">
        <v>0.55800000000000005</v>
      </c>
      <c r="E34" s="224" t="s">
        <v>1920</v>
      </c>
      <c r="F34" s="225">
        <v>0.42699999999999999</v>
      </c>
      <c r="G34" s="235"/>
      <c r="H34" s="224" t="s">
        <v>1944</v>
      </c>
      <c r="I34" s="224"/>
      <c r="J34" s="225">
        <v>0.25700000000000001</v>
      </c>
    </row>
    <row r="35" spans="1:14">
      <c r="E35" s="224" t="s">
        <v>1921</v>
      </c>
      <c r="F35" s="225">
        <v>0.29099999999999998</v>
      </c>
      <c r="G35" s="235"/>
      <c r="H35" s="224" t="s">
        <v>1945</v>
      </c>
      <c r="I35" s="224"/>
      <c r="J35" s="225">
        <v>0.28999999999999998</v>
      </c>
    </row>
    <row r="36" spans="1:14" ht="13">
      <c r="A36" s="240" t="s">
        <v>1510</v>
      </c>
      <c r="B36" s="240"/>
      <c r="C36" s="240"/>
      <c r="E36" s="224" t="s">
        <v>1922</v>
      </c>
      <c r="F36" s="225">
        <v>0.33500000000000002</v>
      </c>
      <c r="G36" s="235"/>
      <c r="H36" s="224" t="s">
        <v>1946</v>
      </c>
      <c r="I36" s="224"/>
      <c r="J36" s="225">
        <v>0.28799999999999998</v>
      </c>
    </row>
    <row r="37" spans="1:14" ht="13">
      <c r="A37" s="218" t="s">
        <v>1441</v>
      </c>
      <c r="B37" s="219" t="s">
        <v>1442</v>
      </c>
      <c r="C37" s="265" t="s">
        <v>1443</v>
      </c>
      <c r="E37" s="224" t="s">
        <v>1923</v>
      </c>
      <c r="F37" s="225">
        <v>0.22600000000000001</v>
      </c>
      <c r="G37" s="235"/>
      <c r="H37" s="224" t="s">
        <v>1947</v>
      </c>
      <c r="I37" s="224"/>
      <c r="J37" s="225">
        <v>0.28999999999999998</v>
      </c>
    </row>
    <row r="38" spans="1:14">
      <c r="A38" s="236" t="s">
        <v>1511</v>
      </c>
      <c r="B38" s="241" t="s">
        <v>1512</v>
      </c>
      <c r="C38" s="228">
        <v>0.54</v>
      </c>
      <c r="E38" s="232" t="s">
        <v>1924</v>
      </c>
      <c r="F38" s="225">
        <v>0.254</v>
      </c>
      <c r="G38" s="235"/>
      <c r="H38" s="235" t="s">
        <v>1948</v>
      </c>
      <c r="I38" s="235"/>
      <c r="J38" s="235"/>
    </row>
    <row r="39" spans="1:14" ht="13">
      <c r="A39" s="242" t="s">
        <v>1513</v>
      </c>
      <c r="B39" s="243">
        <v>498967</v>
      </c>
      <c r="C39" s="239">
        <v>0.315</v>
      </c>
      <c r="F39" s="244"/>
      <c r="G39" s="244"/>
      <c r="H39" s="244"/>
      <c r="I39" s="244"/>
      <c r="J39" s="244"/>
    </row>
    <row r="40" spans="1:14">
      <c r="F40" s="199"/>
      <c r="G40" s="199"/>
      <c r="H40" s="199"/>
      <c r="I40" s="199"/>
    </row>
    <row r="41" spans="1:14">
      <c r="F41" s="225"/>
      <c r="G41" s="225"/>
      <c r="H41" s="199"/>
      <c r="I41" s="199"/>
    </row>
    <row r="42" spans="1:14" ht="13">
      <c r="A42" s="245"/>
      <c r="B42" s="246"/>
      <c r="C42" s="246"/>
      <c r="F42" s="199"/>
      <c r="G42" s="225"/>
      <c r="H42" s="199"/>
      <c r="I42" s="199"/>
      <c r="N42" s="266" t="s">
        <v>1949</v>
      </c>
    </row>
    <row r="43" spans="1:14">
      <c r="F43" s="199"/>
      <c r="G43" s="225"/>
      <c r="H43" s="199"/>
      <c r="I43" s="199"/>
    </row>
    <row r="44" spans="1:14">
      <c r="B44" s="221"/>
      <c r="C44" s="228"/>
      <c r="F44" s="199"/>
      <c r="G44" s="225"/>
      <c r="H44" s="199"/>
      <c r="I44" s="199"/>
    </row>
    <row r="45" spans="1:14" ht="13">
      <c r="D45" s="247"/>
      <c r="F45" s="199"/>
      <c r="G45" s="225"/>
      <c r="H45" s="199"/>
      <c r="I45" s="199"/>
      <c r="N45" s="248"/>
    </row>
    <row r="46" spans="1:14" ht="13">
      <c r="F46" s="199"/>
      <c r="G46" s="225"/>
      <c r="M46" s="250"/>
      <c r="N46" s="250"/>
    </row>
    <row r="47" spans="1:14">
      <c r="F47" s="199"/>
      <c r="G47" s="225"/>
    </row>
    <row r="48" spans="1:14">
      <c r="F48" s="199"/>
      <c r="G48" s="225"/>
    </row>
    <row r="49" spans="6:7">
      <c r="F49" s="199"/>
      <c r="G49" s="225"/>
    </row>
    <row r="50" spans="6:7">
      <c r="F50" s="199"/>
      <c r="G50" s="225"/>
    </row>
    <row r="51" spans="6:7">
      <c r="F51" s="199"/>
      <c r="G51" s="225"/>
    </row>
    <row r="52" spans="6:7">
      <c r="F52" s="199"/>
      <c r="G52" s="225"/>
    </row>
    <row r="53" spans="6:7">
      <c r="F53" s="199"/>
      <c r="G53" s="225"/>
    </row>
    <row r="54" spans="6:7">
      <c r="F54" s="199"/>
      <c r="G54" s="225"/>
    </row>
    <row r="55" spans="6:7">
      <c r="F55" s="199"/>
      <c r="G55" s="225"/>
    </row>
    <row r="56" spans="6:7">
      <c r="F56" s="199"/>
      <c r="G56" s="225"/>
    </row>
    <row r="57" spans="6:7">
      <c r="F57" s="199"/>
      <c r="G57" s="225"/>
    </row>
    <row r="58" spans="6:7">
      <c r="F58" s="199"/>
      <c r="G58" s="225"/>
    </row>
    <row r="59" spans="6:7">
      <c r="F59" s="199"/>
      <c r="G59" s="225"/>
    </row>
    <row r="60" spans="6:7">
      <c r="F60" s="199"/>
      <c r="G60" s="225"/>
    </row>
    <row r="61" spans="6:7">
      <c r="F61" s="199"/>
      <c r="G61" s="225"/>
    </row>
    <row r="62" spans="6:7">
      <c r="F62" s="199"/>
      <c r="G62" s="225"/>
    </row>
    <row r="63" spans="6:7">
      <c r="F63" s="199"/>
      <c r="G63" s="225"/>
    </row>
    <row r="64" spans="6:7">
      <c r="F64" s="199"/>
      <c r="G64" s="225"/>
    </row>
    <row r="65" spans="6:7">
      <c r="F65" s="199"/>
      <c r="G65" s="225"/>
    </row>
    <row r="66" spans="6:7">
      <c r="F66" s="199"/>
      <c r="G66" s="225"/>
    </row>
    <row r="67" spans="6:7">
      <c r="F67" s="199"/>
      <c r="G67" s="225"/>
    </row>
    <row r="68" spans="6:7">
      <c r="F68" s="199"/>
      <c r="G68" s="225"/>
    </row>
    <row r="69" spans="6:7">
      <c r="F69" s="199"/>
      <c r="G69" s="225"/>
    </row>
    <row r="70" spans="6:7">
      <c r="F70" s="199"/>
      <c r="G70" s="225"/>
    </row>
    <row r="71" spans="6:7">
      <c r="F71" s="199"/>
      <c r="G71" s="225"/>
    </row>
    <row r="72" spans="6:7">
      <c r="F72" s="199"/>
      <c r="G72" s="225"/>
    </row>
    <row r="73" spans="6:7">
      <c r="F73" s="199"/>
      <c r="G73" s="225"/>
    </row>
    <row r="74" spans="6:7">
      <c r="F74" s="199"/>
      <c r="G74" s="225"/>
    </row>
    <row r="75" spans="6:7">
      <c r="F75" s="199"/>
      <c r="G75" s="225"/>
    </row>
    <row r="76" spans="6:7">
      <c r="F76" s="199"/>
      <c r="G76" s="225"/>
    </row>
    <row r="77" spans="6:7">
      <c r="F77" s="199"/>
      <c r="G77" s="225"/>
    </row>
    <row r="78" spans="6:7">
      <c r="F78" s="199"/>
      <c r="G78" s="225"/>
    </row>
    <row r="79" spans="6:7">
      <c r="F79" s="199"/>
      <c r="G79" s="225"/>
    </row>
    <row r="80" spans="6:7">
      <c r="F80" s="199"/>
      <c r="G80" s="225"/>
    </row>
    <row r="81" spans="6:7">
      <c r="F81" s="199"/>
      <c r="G81" s="225"/>
    </row>
    <row r="82" spans="6:7">
      <c r="F82" s="199"/>
      <c r="G82" s="225"/>
    </row>
    <row r="83" spans="6:7">
      <c r="F83" s="199"/>
      <c r="G83" s="225"/>
    </row>
    <row r="84" spans="6:7">
      <c r="F84" s="199"/>
      <c r="G84" s="225"/>
    </row>
    <row r="85" spans="6:7">
      <c r="F85" s="199"/>
      <c r="G85" s="225"/>
    </row>
    <row r="86" spans="6:7">
      <c r="F86" s="199"/>
      <c r="G86" s="225"/>
    </row>
    <row r="87" spans="6:7">
      <c r="F87" s="199"/>
      <c r="G87" s="225"/>
    </row>
    <row r="88" spans="6:7">
      <c r="F88" s="199"/>
      <c r="G88" s="225"/>
    </row>
    <row r="89" spans="6:7">
      <c r="F89" s="199"/>
      <c r="G89" s="225"/>
    </row>
    <row r="90" spans="6:7">
      <c r="F90" s="199"/>
      <c r="G90" s="225"/>
    </row>
    <row r="91" spans="6:7">
      <c r="F91" s="199"/>
      <c r="G91" s="225"/>
    </row>
    <row r="92" spans="6:7">
      <c r="F92" s="199"/>
      <c r="G92" s="225"/>
    </row>
    <row r="93" spans="6:7">
      <c r="F93" s="199"/>
    </row>
    <row r="94" spans="6:7">
      <c r="F94" s="199"/>
    </row>
    <row r="95" spans="6:7">
      <c r="F95" s="199"/>
    </row>
    <row r="96" spans="6:7">
      <c r="F96" s="199"/>
    </row>
    <row r="97" spans="6:6">
      <c r="F97" s="199"/>
    </row>
  </sheetData>
  <sheetProtection algorithmName="SHA-512" hashValue="LzWCuGyjhK+wweJU3VO/mCE/jTGJN+IjxJrlSswacPlY0Y5f9neY2msvXIR6PzUtSRDU2+WeGXPl4nXhfyIVeA==" saltValue="mt2SEq2VWeWb94UFgrEUm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1-Cover</vt:lpstr>
      <vt:lpstr>2-Calculator</vt:lpstr>
      <vt:lpstr>3-DRG Table</vt:lpstr>
      <vt:lpstr>4-Hospital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Hanson, Clay</dc:creator>
  <cp:lastModifiedBy>Stirling, Jennifer B</cp:lastModifiedBy>
  <cp:lastPrinted>2022-01-05T17:35:49Z</cp:lastPrinted>
  <dcterms:created xsi:type="dcterms:W3CDTF">2020-07-16T16:02:45Z</dcterms:created>
  <dcterms:modified xsi:type="dcterms:W3CDTF">2022-01-05T17:41:05Z</dcterms:modified>
</cp:coreProperties>
</file>